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showInkAnnotation="0" codeName="ThisWorkbook" defaultThemeVersion="124226"/>
  <xr:revisionPtr revIDLastSave="0" documentId="13_ncr:1_{358C75BD-3B1C-4756-82E4-8797CC9004CA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SO42-" sheetId="5" r:id="rId1"/>
    <sheet name="nssSO42-" sheetId="6" r:id="rId2"/>
    <sheet name="NO3-" sheetId="7" r:id="rId3"/>
    <sheet name="Cl-" sheetId="8" r:id="rId4"/>
    <sheet name="Na+" sheetId="9" r:id="rId5"/>
    <sheet name="K+" sheetId="10" r:id="rId6"/>
    <sheet name="Ca2+" sheetId="11" r:id="rId7"/>
    <sheet name="nssCa2+" sheetId="12" r:id="rId8"/>
    <sheet name="Mg2+" sheetId="13" r:id="rId9"/>
    <sheet name="NH4+" sheetId="14" r:id="rId10"/>
    <sheet name="HNO3" sheetId="4" r:id="rId11"/>
    <sheet name="SO2" sheetId="16" r:id="rId12"/>
    <sheet name="HCl" sheetId="17" r:id="rId13"/>
    <sheet name="NH3" sheetId="18" r:id="rId14"/>
    <sheet name="流速" sheetId="19" r:id="rId15"/>
  </sheets>
  <calcPr calcId="191029"/>
</workbook>
</file>

<file path=xl/calcChain.xml><?xml version="1.0" encoding="utf-8"?>
<calcChain xmlns="http://schemas.openxmlformats.org/spreadsheetml/2006/main">
  <c r="S5" i="12" l="1"/>
  <c r="E5" i="12"/>
  <c r="F5" i="12"/>
  <c r="G5" i="12"/>
  <c r="H5" i="12"/>
  <c r="I5" i="12"/>
  <c r="J5" i="12"/>
  <c r="K5" i="12"/>
  <c r="L5" i="12"/>
  <c r="M5" i="12"/>
  <c r="N5" i="12"/>
  <c r="O5" i="12"/>
  <c r="P5" i="12"/>
  <c r="F31" i="12"/>
  <c r="E5" i="6" l="1"/>
  <c r="F5" i="6"/>
  <c r="G5" i="6"/>
  <c r="H5" i="6"/>
  <c r="I5" i="6"/>
  <c r="J5" i="6"/>
  <c r="K5" i="6"/>
  <c r="L5" i="6"/>
  <c r="M5" i="6"/>
  <c r="N5" i="6"/>
  <c r="O5" i="6"/>
  <c r="P5" i="6"/>
  <c r="S5" i="6"/>
  <c r="P32" i="12" l="1"/>
  <c r="O32" i="12"/>
  <c r="N32" i="12"/>
  <c r="M32" i="12"/>
  <c r="L32" i="12"/>
  <c r="K32" i="12"/>
  <c r="J32" i="12"/>
  <c r="I32" i="12"/>
  <c r="H32" i="12"/>
  <c r="G32" i="12"/>
  <c r="F32" i="12"/>
  <c r="E32" i="12"/>
  <c r="P31" i="12"/>
  <c r="O31" i="12"/>
  <c r="N31" i="12"/>
  <c r="M31" i="12"/>
  <c r="L31" i="12"/>
  <c r="K31" i="12"/>
  <c r="J31" i="12"/>
  <c r="I31" i="12"/>
  <c r="H31" i="12"/>
  <c r="G31" i="12"/>
  <c r="E31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P9" i="12"/>
  <c r="O9" i="12"/>
  <c r="N9" i="12"/>
  <c r="M9" i="12"/>
  <c r="L9" i="12"/>
  <c r="K9" i="12"/>
  <c r="J9" i="12"/>
  <c r="I9" i="12"/>
  <c r="H9" i="12"/>
  <c r="G9" i="12"/>
  <c r="F9" i="12"/>
  <c r="E9" i="12"/>
  <c r="P8" i="12"/>
  <c r="O8" i="12"/>
  <c r="N8" i="12"/>
  <c r="M8" i="12"/>
  <c r="L8" i="12"/>
  <c r="K8" i="12"/>
  <c r="J8" i="12"/>
  <c r="I8" i="12"/>
  <c r="H8" i="12"/>
  <c r="G8" i="12"/>
  <c r="F8" i="12"/>
  <c r="E8" i="12"/>
  <c r="P7" i="12"/>
  <c r="O7" i="12"/>
  <c r="N7" i="12"/>
  <c r="M7" i="12"/>
  <c r="L7" i="12"/>
  <c r="K7" i="12"/>
  <c r="J7" i="12"/>
  <c r="I7" i="12"/>
  <c r="H7" i="12"/>
  <c r="G7" i="12"/>
  <c r="F7" i="12"/>
  <c r="E7" i="12"/>
  <c r="P6" i="12"/>
  <c r="O6" i="12"/>
  <c r="N6" i="12"/>
  <c r="M6" i="12"/>
  <c r="L6" i="12"/>
  <c r="K6" i="12"/>
  <c r="J6" i="12"/>
  <c r="I6" i="12"/>
  <c r="H6" i="12"/>
  <c r="G6" i="12"/>
  <c r="F6" i="12"/>
  <c r="E6" i="12"/>
  <c r="P4" i="12"/>
  <c r="O4" i="12"/>
  <c r="N4" i="12"/>
  <c r="M4" i="12"/>
  <c r="L4" i="12"/>
  <c r="K4" i="12"/>
  <c r="J4" i="12"/>
  <c r="I4" i="12"/>
  <c r="H4" i="12"/>
  <c r="G4" i="12"/>
  <c r="F4" i="12"/>
  <c r="E4" i="12"/>
  <c r="P32" i="6" l="1"/>
  <c r="O32" i="6"/>
  <c r="N32" i="6"/>
  <c r="M32" i="6"/>
  <c r="L32" i="6"/>
  <c r="K32" i="6"/>
  <c r="J32" i="6"/>
  <c r="I32" i="6"/>
  <c r="H32" i="6"/>
  <c r="G32" i="6"/>
  <c r="F32" i="6"/>
  <c r="P31" i="6"/>
  <c r="O31" i="6"/>
  <c r="N31" i="6"/>
  <c r="M31" i="6"/>
  <c r="L31" i="6"/>
  <c r="K31" i="6"/>
  <c r="J31" i="6"/>
  <c r="I31" i="6"/>
  <c r="H31" i="6"/>
  <c r="G31" i="6"/>
  <c r="F31" i="6"/>
  <c r="P30" i="6"/>
  <c r="O30" i="6"/>
  <c r="N30" i="6"/>
  <c r="M30" i="6"/>
  <c r="L30" i="6"/>
  <c r="K30" i="6"/>
  <c r="J30" i="6"/>
  <c r="I30" i="6"/>
  <c r="H30" i="6"/>
  <c r="G30" i="6"/>
  <c r="F30" i="6"/>
  <c r="P29" i="6"/>
  <c r="O29" i="6"/>
  <c r="N29" i="6"/>
  <c r="M29" i="6"/>
  <c r="L29" i="6"/>
  <c r="K29" i="6"/>
  <c r="J29" i="6"/>
  <c r="I29" i="6"/>
  <c r="H29" i="6"/>
  <c r="G29" i="6"/>
  <c r="F29" i="6"/>
  <c r="P28" i="6"/>
  <c r="O28" i="6"/>
  <c r="N28" i="6"/>
  <c r="M28" i="6"/>
  <c r="L28" i="6"/>
  <c r="K28" i="6"/>
  <c r="J28" i="6"/>
  <c r="I28" i="6"/>
  <c r="H28" i="6"/>
  <c r="G28" i="6"/>
  <c r="F28" i="6"/>
  <c r="P27" i="6"/>
  <c r="O27" i="6"/>
  <c r="N27" i="6"/>
  <c r="M27" i="6"/>
  <c r="L27" i="6"/>
  <c r="K27" i="6"/>
  <c r="J27" i="6"/>
  <c r="I27" i="6"/>
  <c r="H27" i="6"/>
  <c r="G27" i="6"/>
  <c r="F27" i="6"/>
  <c r="P26" i="6"/>
  <c r="O26" i="6"/>
  <c r="N26" i="6"/>
  <c r="M26" i="6"/>
  <c r="L26" i="6"/>
  <c r="K26" i="6"/>
  <c r="J26" i="6"/>
  <c r="I26" i="6"/>
  <c r="H26" i="6"/>
  <c r="G26" i="6"/>
  <c r="F26" i="6"/>
  <c r="P25" i="6"/>
  <c r="O25" i="6"/>
  <c r="N25" i="6"/>
  <c r="M25" i="6"/>
  <c r="L25" i="6"/>
  <c r="K25" i="6"/>
  <c r="J25" i="6"/>
  <c r="I25" i="6"/>
  <c r="H25" i="6"/>
  <c r="G25" i="6"/>
  <c r="F25" i="6"/>
  <c r="P24" i="6"/>
  <c r="O24" i="6"/>
  <c r="N24" i="6"/>
  <c r="M24" i="6"/>
  <c r="L24" i="6"/>
  <c r="K24" i="6"/>
  <c r="J24" i="6"/>
  <c r="I24" i="6"/>
  <c r="H24" i="6"/>
  <c r="G24" i="6"/>
  <c r="F24" i="6"/>
  <c r="P23" i="6"/>
  <c r="O23" i="6"/>
  <c r="N23" i="6"/>
  <c r="M23" i="6"/>
  <c r="L23" i="6"/>
  <c r="K23" i="6"/>
  <c r="J23" i="6"/>
  <c r="I23" i="6"/>
  <c r="H23" i="6"/>
  <c r="G23" i="6"/>
  <c r="F23" i="6"/>
  <c r="P22" i="6"/>
  <c r="O22" i="6"/>
  <c r="N22" i="6"/>
  <c r="M22" i="6"/>
  <c r="L22" i="6"/>
  <c r="K22" i="6"/>
  <c r="J22" i="6"/>
  <c r="I22" i="6"/>
  <c r="H22" i="6"/>
  <c r="G22" i="6"/>
  <c r="F22" i="6"/>
  <c r="P21" i="6"/>
  <c r="O21" i="6"/>
  <c r="N21" i="6"/>
  <c r="M21" i="6"/>
  <c r="L21" i="6"/>
  <c r="K21" i="6"/>
  <c r="J21" i="6"/>
  <c r="I21" i="6"/>
  <c r="H21" i="6"/>
  <c r="G21" i="6"/>
  <c r="F21" i="6"/>
  <c r="P20" i="6"/>
  <c r="O20" i="6"/>
  <c r="N20" i="6"/>
  <c r="M20" i="6"/>
  <c r="L20" i="6"/>
  <c r="K20" i="6"/>
  <c r="J20" i="6"/>
  <c r="I20" i="6"/>
  <c r="H20" i="6"/>
  <c r="G20" i="6"/>
  <c r="F20" i="6"/>
  <c r="P19" i="6"/>
  <c r="O19" i="6"/>
  <c r="N19" i="6"/>
  <c r="M19" i="6"/>
  <c r="L19" i="6"/>
  <c r="K19" i="6"/>
  <c r="J19" i="6"/>
  <c r="I19" i="6"/>
  <c r="H19" i="6"/>
  <c r="G19" i="6"/>
  <c r="F19" i="6"/>
  <c r="P18" i="6"/>
  <c r="O18" i="6"/>
  <c r="N18" i="6"/>
  <c r="M18" i="6"/>
  <c r="L18" i="6"/>
  <c r="K18" i="6"/>
  <c r="J18" i="6"/>
  <c r="I18" i="6"/>
  <c r="H18" i="6"/>
  <c r="G18" i="6"/>
  <c r="F18" i="6"/>
  <c r="P17" i="6"/>
  <c r="O17" i="6"/>
  <c r="N17" i="6"/>
  <c r="M17" i="6"/>
  <c r="L17" i="6"/>
  <c r="K17" i="6"/>
  <c r="J17" i="6"/>
  <c r="I17" i="6"/>
  <c r="H17" i="6"/>
  <c r="G17" i="6"/>
  <c r="F17" i="6"/>
  <c r="P16" i="6"/>
  <c r="O16" i="6"/>
  <c r="N16" i="6"/>
  <c r="M16" i="6"/>
  <c r="L16" i="6"/>
  <c r="K16" i="6"/>
  <c r="J16" i="6"/>
  <c r="I16" i="6"/>
  <c r="H16" i="6"/>
  <c r="G16" i="6"/>
  <c r="F16" i="6"/>
  <c r="P15" i="6"/>
  <c r="O15" i="6"/>
  <c r="N15" i="6"/>
  <c r="M15" i="6"/>
  <c r="L15" i="6"/>
  <c r="K15" i="6"/>
  <c r="J15" i="6"/>
  <c r="I15" i="6"/>
  <c r="H15" i="6"/>
  <c r="G15" i="6"/>
  <c r="F15" i="6"/>
  <c r="P14" i="6"/>
  <c r="O14" i="6"/>
  <c r="N14" i="6"/>
  <c r="M14" i="6"/>
  <c r="L14" i="6"/>
  <c r="K14" i="6"/>
  <c r="J14" i="6"/>
  <c r="I14" i="6"/>
  <c r="H14" i="6"/>
  <c r="G14" i="6"/>
  <c r="F14" i="6"/>
  <c r="P13" i="6"/>
  <c r="O13" i="6"/>
  <c r="N13" i="6"/>
  <c r="M13" i="6"/>
  <c r="L13" i="6"/>
  <c r="K13" i="6"/>
  <c r="J13" i="6"/>
  <c r="I13" i="6"/>
  <c r="H13" i="6"/>
  <c r="G13" i="6"/>
  <c r="F13" i="6"/>
  <c r="P12" i="6"/>
  <c r="O12" i="6"/>
  <c r="N12" i="6"/>
  <c r="M12" i="6"/>
  <c r="L12" i="6"/>
  <c r="K12" i="6"/>
  <c r="J12" i="6"/>
  <c r="I12" i="6"/>
  <c r="H12" i="6"/>
  <c r="G12" i="6"/>
  <c r="F12" i="6"/>
  <c r="P11" i="6"/>
  <c r="O11" i="6"/>
  <c r="N11" i="6"/>
  <c r="M11" i="6"/>
  <c r="L11" i="6"/>
  <c r="K11" i="6"/>
  <c r="J11" i="6"/>
  <c r="I11" i="6"/>
  <c r="H11" i="6"/>
  <c r="G11" i="6"/>
  <c r="F11" i="6"/>
  <c r="P10" i="6"/>
  <c r="O10" i="6"/>
  <c r="N10" i="6"/>
  <c r="M10" i="6"/>
  <c r="L10" i="6"/>
  <c r="K10" i="6"/>
  <c r="J10" i="6"/>
  <c r="I10" i="6"/>
  <c r="H10" i="6"/>
  <c r="G10" i="6"/>
  <c r="F10" i="6"/>
  <c r="P9" i="6"/>
  <c r="O9" i="6"/>
  <c r="N9" i="6"/>
  <c r="M9" i="6"/>
  <c r="L9" i="6"/>
  <c r="K9" i="6"/>
  <c r="J9" i="6"/>
  <c r="I9" i="6"/>
  <c r="H9" i="6"/>
  <c r="G9" i="6"/>
  <c r="F9" i="6"/>
  <c r="P8" i="6"/>
  <c r="O8" i="6"/>
  <c r="N8" i="6"/>
  <c r="M8" i="6"/>
  <c r="L8" i="6"/>
  <c r="K8" i="6"/>
  <c r="J8" i="6"/>
  <c r="I8" i="6"/>
  <c r="H8" i="6"/>
  <c r="G8" i="6"/>
  <c r="F8" i="6"/>
  <c r="P7" i="6"/>
  <c r="O7" i="6"/>
  <c r="N7" i="6"/>
  <c r="M7" i="6"/>
  <c r="L7" i="6"/>
  <c r="K7" i="6"/>
  <c r="J7" i="6"/>
  <c r="I7" i="6"/>
  <c r="H7" i="6"/>
  <c r="G7" i="6"/>
  <c r="F7" i="6"/>
  <c r="P6" i="6"/>
  <c r="O6" i="6"/>
  <c r="N6" i="6"/>
  <c r="M6" i="6"/>
  <c r="L6" i="6"/>
  <c r="K6" i="6"/>
  <c r="J6" i="6"/>
  <c r="I6" i="6"/>
  <c r="H6" i="6"/>
  <c r="G6" i="6"/>
  <c r="F6" i="6"/>
  <c r="P4" i="6"/>
  <c r="O4" i="6"/>
  <c r="N4" i="6"/>
  <c r="M4" i="6"/>
  <c r="L4" i="6"/>
  <c r="K4" i="6"/>
  <c r="J4" i="6"/>
  <c r="I4" i="6"/>
  <c r="H4" i="6"/>
  <c r="G4" i="6"/>
  <c r="F4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S4" i="12" l="1"/>
  <c r="S31" i="12"/>
  <c r="S31" i="6"/>
  <c r="S32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4" i="6"/>
</calcChain>
</file>

<file path=xl/sharedStrings.xml><?xml version="1.0" encoding="utf-8"?>
<sst xmlns="http://schemas.openxmlformats.org/spreadsheetml/2006/main" count="1872" uniqueCount="107">
  <si>
    <t>No.</t>
    <phoneticPr fontId="4"/>
  </si>
  <si>
    <t>地点</t>
  </si>
  <si>
    <t>北海道</t>
  </si>
  <si>
    <t>利尻</t>
    <rPh sb="0" eb="2">
      <t>リシリ</t>
    </rPh>
    <phoneticPr fontId="4"/>
  </si>
  <si>
    <t>札幌北</t>
    <rPh sb="0" eb="2">
      <t>サッポロ</t>
    </rPh>
    <rPh sb="2" eb="3">
      <t>キタ</t>
    </rPh>
    <phoneticPr fontId="4"/>
  </si>
  <si>
    <t>群馬県</t>
    <rPh sb="0" eb="3">
      <t>グンマケン</t>
    </rPh>
    <phoneticPr fontId="4"/>
  </si>
  <si>
    <t>前橋</t>
    <rPh sb="0" eb="2">
      <t>マエバシ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</si>
  <si>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</si>
  <si>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</si>
  <si>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佐倉</t>
    <rPh sb="0" eb="2">
      <t>サクラ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</si>
  <si>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</si>
  <si>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</si>
  <si>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富山県</t>
    <rPh sb="0" eb="3">
      <t>トヤマケン</t>
    </rPh>
    <phoneticPr fontId="4"/>
  </si>
  <si>
    <t>射水</t>
    <rPh sb="0" eb="1">
      <t>シャ</t>
    </rPh>
    <rPh sb="1" eb="2">
      <t>ミズ</t>
    </rPh>
    <phoneticPr fontId="4"/>
  </si>
  <si>
    <t>石川県</t>
    <rPh sb="0" eb="3">
      <t>イシカワケン</t>
    </rPh>
    <phoneticPr fontId="4"/>
  </si>
  <si>
    <t>金沢</t>
    <rPh sb="0" eb="2">
      <t>カナザワ</t>
    </rPh>
    <phoneticPr fontId="4"/>
  </si>
  <si>
    <t>福井県</t>
    <rPh sb="0" eb="2">
      <t>フクイ</t>
    </rPh>
    <rPh sb="2" eb="3">
      <t>ケン</t>
    </rPh>
    <phoneticPr fontId="4"/>
  </si>
  <si>
    <t>福井</t>
    <rPh sb="0" eb="2">
      <t>フクイ</t>
    </rPh>
    <phoneticPr fontId="4"/>
  </si>
  <si>
    <t>岐阜県</t>
    <rPh sb="0" eb="3">
      <t>ギフケン</t>
    </rPh>
    <phoneticPr fontId="4"/>
  </si>
  <si>
    <t>伊自良湖</t>
    <rPh sb="0" eb="3">
      <t>イジラ</t>
    </rPh>
    <rPh sb="3" eb="4">
      <t>コ</t>
    </rPh>
    <phoneticPr fontId="4"/>
  </si>
  <si>
    <t>愛知県</t>
    <rPh sb="0" eb="3">
      <t>アイチケン</t>
    </rPh>
    <phoneticPr fontId="4"/>
  </si>
  <si>
    <t>豊橋</t>
    <rPh sb="0" eb="2">
      <t>トヨハシ</t>
    </rPh>
    <phoneticPr fontId="4"/>
  </si>
  <si>
    <t>名古屋市</t>
    <rPh sb="0" eb="4">
      <t>ナゴヤシ</t>
    </rPh>
    <phoneticPr fontId="4"/>
  </si>
  <si>
    <t>兵庫県</t>
    <rPh sb="0" eb="3">
      <t>ヒョウゴケン</t>
    </rPh>
    <phoneticPr fontId="4"/>
  </si>
  <si>
    <t>神戸須磨</t>
    <rPh sb="0" eb="2">
      <t>コウベ</t>
    </rPh>
    <rPh sb="2" eb="4">
      <t>スマ</t>
    </rPh>
    <phoneticPr fontId="4"/>
  </si>
  <si>
    <t>鳥取県</t>
    <rPh sb="0" eb="2">
      <t>トットリ</t>
    </rPh>
    <rPh sb="2" eb="3">
      <t>ケン</t>
    </rPh>
    <phoneticPr fontId="4"/>
  </si>
  <si>
    <t>福岡県</t>
  </si>
  <si>
    <t>太宰府</t>
  </si>
  <si>
    <t>宮崎県</t>
    <rPh sb="0" eb="3">
      <t>ミヤザキケン</t>
    </rPh>
    <phoneticPr fontId="4"/>
  </si>
  <si>
    <t>宮崎</t>
    <rPh sb="0" eb="2">
      <t>ミヤザキ</t>
    </rPh>
    <phoneticPr fontId="4"/>
  </si>
  <si>
    <t>鹿児島県</t>
    <rPh sb="0" eb="4">
      <t>カゴシマケン</t>
    </rPh>
    <phoneticPr fontId="4"/>
  </si>
  <si>
    <t>鹿児島</t>
    <rPh sb="0" eb="3">
      <t>カゴシマ</t>
    </rPh>
    <phoneticPr fontId="4"/>
  </si>
  <si>
    <t>沖縄県</t>
    <rPh sb="0" eb="3">
      <t>オキナワケン</t>
    </rPh>
    <phoneticPr fontId="4"/>
  </si>
  <si>
    <t>数字</t>
    <rPh sb="0" eb="2">
      <t>スウジ</t>
    </rPh>
    <phoneticPr fontId="4"/>
  </si>
  <si>
    <t>空欄</t>
    <rPh sb="0" eb="2">
      <t>クウラン</t>
    </rPh>
    <phoneticPr fontId="4"/>
  </si>
  <si>
    <t>：欠測</t>
    <rPh sb="1" eb="2">
      <t>ケツ</t>
    </rPh>
    <rPh sb="2" eb="3">
      <t>ソク</t>
    </rPh>
    <phoneticPr fontId="4"/>
  </si>
  <si>
    <t>加須</t>
    <rPh sb="0" eb="1">
      <t>カ</t>
    </rPh>
    <rPh sb="1" eb="2">
      <t>ス</t>
    </rPh>
    <phoneticPr fontId="4"/>
  </si>
  <si>
    <t>新潟県</t>
    <rPh sb="0" eb="3">
      <t>ニイガタケン</t>
    </rPh>
    <phoneticPr fontId="1"/>
  </si>
  <si>
    <t>新潟曽和</t>
    <rPh sb="0" eb="2">
      <t>ニイガタ</t>
    </rPh>
    <rPh sb="2" eb="4">
      <t>ソワ</t>
    </rPh>
    <phoneticPr fontId="4"/>
  </si>
  <si>
    <t>長岡</t>
    <rPh sb="0" eb="2">
      <t>ナガオカ</t>
    </rPh>
    <phoneticPr fontId="1"/>
  </si>
  <si>
    <t>辺戸岬</t>
    <rPh sb="0" eb="2">
      <t>ヘド</t>
    </rPh>
    <rPh sb="2" eb="3">
      <t>ミサキ</t>
    </rPh>
    <phoneticPr fontId="4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</si>
  <si>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4"/>
  </si>
  <si>
    <t>大分県</t>
    <rPh sb="0" eb="3">
      <t>オオイタケン</t>
    </rPh>
    <phoneticPr fontId="1"/>
  </si>
  <si>
    <t>大分久住</t>
    <rPh sb="0" eb="2">
      <t>オオイタ</t>
    </rPh>
    <rPh sb="2" eb="4">
      <t>クスミ</t>
    </rPh>
    <phoneticPr fontId="1"/>
  </si>
  <si>
    <t>名古屋南</t>
    <rPh sb="0" eb="3">
      <t>ナゴヤ</t>
    </rPh>
    <rPh sb="3" eb="4">
      <t>ミナミ</t>
    </rPh>
    <phoneticPr fontId="4"/>
  </si>
  <si>
    <t>最大値</t>
    <phoneticPr fontId="4"/>
  </si>
  <si>
    <t>最小値</t>
    <phoneticPr fontId="4"/>
  </si>
  <si>
    <t>付表5.15　フィルターパックによる流量　月・年平均</t>
    <rPh sb="18" eb="20">
      <t>リュウリョウ</t>
    </rPh>
    <phoneticPr fontId="4"/>
  </si>
  <si>
    <t>付表5.3　フィルターパックによるHClガス濃度　月・年平均</t>
    <rPh sb="0" eb="2">
      <t>フヒョウ</t>
    </rPh>
    <rPh sb="22" eb="24">
      <t>ノウド</t>
    </rPh>
    <rPh sb="25" eb="26">
      <t>ツキ</t>
    </rPh>
    <rPh sb="27" eb="30">
      <t>ネンヘイキン</t>
    </rPh>
    <phoneticPr fontId="4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</si>
  <si>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</si>
  <si>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</si>
  <si>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単位: L min-1</t>
    <phoneticPr fontId="4"/>
  </si>
  <si>
    <t>地域区分</t>
    <rPh sb="0" eb="2">
      <t>チイキ</t>
    </rPh>
    <rPh sb="2" eb="4">
      <t>クブン</t>
    </rPh>
    <phoneticPr fontId="1"/>
  </si>
  <si>
    <t>旭</t>
    <rPh sb="0" eb="1">
      <t>アサヒ</t>
    </rPh>
    <phoneticPr fontId="1"/>
  </si>
  <si>
    <t>：参考値（完全度が月60%未満、年80%未満）</t>
    <rPh sb="5" eb="7">
      <t>カンゼン</t>
    </rPh>
    <rPh sb="7" eb="8">
      <t>ド</t>
    </rPh>
    <rPh sb="13" eb="15">
      <t>ミマン</t>
    </rPh>
    <phoneticPr fontId="4"/>
  </si>
  <si>
    <t>：参考値（その他の理由）</t>
    <rPh sb="7" eb="8">
      <t>タ</t>
    </rPh>
    <rPh sb="9" eb="11">
      <t>リユウ</t>
    </rPh>
    <phoneticPr fontId="4"/>
  </si>
  <si>
    <t>勝浦</t>
    <rPh sb="0" eb="2">
      <t>カツウラ</t>
    </rPh>
    <phoneticPr fontId="1"/>
  </si>
  <si>
    <t>清澄</t>
    <rPh sb="0" eb="2">
      <t>キヨスミ</t>
    </rPh>
    <phoneticPr fontId="1"/>
  </si>
  <si>
    <t>市原</t>
    <rPh sb="0" eb="2">
      <t>イチハラ</t>
    </rPh>
    <phoneticPr fontId="1"/>
  </si>
  <si>
    <t>北海道</t>
    <rPh sb="0" eb="3">
      <t>ホッカイドウ</t>
    </rPh>
    <phoneticPr fontId="7"/>
  </si>
  <si>
    <t>母子里</t>
    <rPh sb="0" eb="2">
      <t>ボシ</t>
    </rPh>
    <rPh sb="2" eb="3">
      <t>リ</t>
    </rPh>
    <phoneticPr fontId="7"/>
  </si>
  <si>
    <t>NJ</t>
  </si>
  <si>
    <t>JS</t>
  </si>
  <si>
    <t>EJ</t>
  </si>
  <si>
    <t>CJ</t>
  </si>
  <si>
    <t>湯梨浜</t>
  </si>
  <si>
    <t>WJ</t>
  </si>
  <si>
    <t>SW</t>
  </si>
  <si>
    <t>自治体</t>
    <rPh sb="0" eb="3">
      <t>ジチタイ</t>
    </rPh>
    <phoneticPr fontId="4"/>
  </si>
  <si>
    <t>札幌市</t>
    <rPh sb="0" eb="3">
      <t>サッポロシ</t>
    </rPh>
    <phoneticPr fontId="7"/>
  </si>
  <si>
    <t>岩手県</t>
    <rPh sb="0" eb="3">
      <t>イワテケン</t>
    </rPh>
    <phoneticPr fontId="7"/>
  </si>
  <si>
    <t>札幌白石</t>
    <rPh sb="0" eb="2">
      <t>サッポロ</t>
    </rPh>
    <rPh sb="2" eb="4">
      <t>シライシ</t>
    </rPh>
    <phoneticPr fontId="7"/>
  </si>
  <si>
    <t>盛岡</t>
    <rPh sb="0" eb="2">
      <t>モリオカ</t>
    </rPh>
    <phoneticPr fontId="7"/>
  </si>
  <si>
    <t>うるま</t>
  </si>
  <si>
    <t>18/4月</t>
  </si>
  <si>
    <t>18/5月</t>
  </si>
  <si>
    <t>18/6月</t>
  </si>
  <si>
    <t>18/7月</t>
  </si>
  <si>
    <t>18/8月</t>
  </si>
  <si>
    <t>18/9月</t>
  </si>
  <si>
    <t>18/10月</t>
  </si>
  <si>
    <t>18/11月</t>
  </si>
  <si>
    <t>18/12月</t>
  </si>
  <si>
    <t>19/1月</t>
    <phoneticPr fontId="1"/>
  </si>
  <si>
    <t>19/2月</t>
    <phoneticPr fontId="1"/>
  </si>
  <si>
    <t>19/3月</t>
    <phoneticPr fontId="1"/>
  </si>
  <si>
    <r>
      <t>付表5.5　フィルターパックによるSO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2-</t>
    </r>
    <r>
      <rPr>
        <b/>
        <sz val="11"/>
        <rFont val="ＭＳ Ｐゴシック"/>
        <family val="3"/>
        <charset val="128"/>
      </rPr>
      <t>粒子濃度　月・年平均</t>
    </r>
    <rPh sb="22" eb="24">
      <t>リュウシ</t>
    </rPh>
    <phoneticPr fontId="4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</si>
  <si>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4"/>
  </si>
  <si>
    <r>
      <t>付表5.7　フィルターパックによるNO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vertAlign val="superscript"/>
        <sz val="11"/>
        <rFont val="ＭＳ Ｐゴシック"/>
        <family val="3"/>
        <charset val="128"/>
      </rPr>
      <t>-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</si>
  <si>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4"/>
  </si>
  <si>
    <r>
      <t>付表5.8　フィルターパックによるCｌ</t>
    </r>
    <r>
      <rPr>
        <b/>
        <vertAlign val="superscript"/>
        <sz val="11"/>
        <rFont val="ＭＳ Ｐゴシック"/>
        <family val="3"/>
        <charset val="128"/>
      </rPr>
      <t>-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</si>
  <si>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r>
      <t>付表5.9　フィルターパックによるNa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</si>
  <si>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r>
      <t>付表5.10　フィルターパックによるK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</si>
  <si>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r>
      <t>付表5.11　フィルターパックによるCa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</si>
  <si>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r>
      <t>付表5.13　フィルターパックによるMg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</si>
  <si>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4"/>
  </si>
  <si>
    <r>
      <t>付表5.14　フィルターパックによるNH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　</t>
    </r>
    <phoneticPr fontId="4"/>
  </si>
  <si>
    <r>
      <t>付表5.1　フィルターパックによるHNO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</t>
    </r>
    <rPh sb="0" eb="2">
      <t>フヒョウ</t>
    </rPh>
    <phoneticPr fontId="4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</si>
  <si>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4"/>
  </si>
  <si>
    <r>
      <t>付表5.2　フィルターパックによるSO</t>
    </r>
    <r>
      <rPr>
        <b/>
        <vertAlign val="sub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ガス濃度　月・年平均</t>
    </r>
    <rPh sb="0" eb="2">
      <t>フヒョウ</t>
    </rPh>
    <rPh sb="22" eb="24">
      <t>ノウド</t>
    </rPh>
    <rPh sb="25" eb="26">
      <t>ツキ</t>
    </rPh>
    <rPh sb="27" eb="30">
      <t>ネンヘイキン</t>
    </rPh>
    <phoneticPr fontId="4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</si>
  <si>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4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</si>
  <si>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4"/>
  </si>
  <si>
    <r>
      <t>付表5.4　フィルターパックによるNH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</t>
    </r>
    <phoneticPr fontId="4"/>
  </si>
  <si>
    <r>
      <t>付表5.6　フィルターパックによるnss-SO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2-</t>
    </r>
    <r>
      <rPr>
        <b/>
        <sz val="11"/>
        <rFont val="ＭＳ Ｐゴシック"/>
        <family val="3"/>
        <charset val="128"/>
      </rPr>
      <t>粒子濃度　月・年平均</t>
    </r>
    <rPh sb="26" eb="28">
      <t>リュウシ</t>
    </rPh>
    <phoneticPr fontId="4"/>
  </si>
  <si>
    <r>
      <t>付表5.12　フィルターパックによるnss-Ca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4"/>
  </si>
  <si>
    <t>（2018年度）</t>
    <phoneticPr fontId="6"/>
  </si>
  <si>
    <t>平均値</t>
    <rPh sb="0" eb="3">
      <t>ヘイキンチ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</si>
</sst>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vertAlign val="subscript"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Fill="1" applyBorder="1" applyProtection="1">
      <alignment vertical="center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0" fontId="2" fillId="0" borderId="10" xfId="1" applyFont="1" applyBorder="1">
      <alignment vertical="center"/>
    </xf>
    <xf numFmtId="0" fontId="2" fillId="0" borderId="11" xfId="1" applyFont="1" applyFill="1" applyBorder="1" applyProtection="1">
      <alignment vertical="center"/>
      <protection locked="0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2" fillId="0" borderId="13" xfId="1" applyFont="1" applyFill="1" applyBorder="1" applyProtection="1">
      <alignment vertical="center"/>
      <protection locked="0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0" fontId="2" fillId="0" borderId="17" xfId="1" applyFont="1" applyFill="1" applyBorder="1" applyAlignment="1" applyProtection="1">
      <alignment vertical="center" wrapText="1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>
      <alignment vertical="center"/>
    </xf>
    <xf numFmtId="0" fontId="9" fillId="0" borderId="0" xfId="1" applyFont="1">
      <alignment vertical="center"/>
    </xf>
    <xf numFmtId="0" fontId="5" fillId="0" borderId="1" xfId="1" applyFont="1" applyBorder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 wrapText="1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1" applyNumberFormat="1" applyFont="1" applyFill="1" applyBorder="1">
      <alignment vertical="center"/>
    </xf>
    <xf numFmtId="0" fontId="10" fillId="0" borderId="8" xfId="1" applyFont="1" applyFill="1" applyBorder="1">
      <alignment vertical="center"/>
    </xf>
    <xf numFmtId="176" fontId="9" fillId="0" borderId="0" xfId="1" applyNumberFormat="1" applyFont="1">
      <alignment vertical="center"/>
    </xf>
    <xf numFmtId="0" fontId="12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176" fontId="9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2" xfId="1" applyFont="1" applyBorder="1">
      <alignment vertical="center"/>
    </xf>
    <xf numFmtId="176" fontId="9" fillId="0" borderId="0" xfId="1" applyNumberFormat="1" applyFont="1" applyFill="1" applyBorder="1">
      <alignment vertical="center"/>
    </xf>
    <xf numFmtId="0" fontId="9" fillId="0" borderId="0" xfId="1" applyNumberFormat="1" applyFont="1">
      <alignment vertical="center"/>
    </xf>
    <xf numFmtId="0" fontId="12" fillId="0" borderId="0" xfId="0" applyFont="1" applyFill="1">
      <alignment vertical="center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>
      <alignment vertical="center"/>
    </xf>
    <xf numFmtId="0" fontId="2" fillId="0" borderId="14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vertical="center"/>
    </xf>
    <xf numFmtId="0" fontId="5" fillId="0" borderId="26" xfId="1" applyFont="1" applyBorder="1">
      <alignment vertical="center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28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>
      <alignment vertical="center"/>
    </xf>
    <xf numFmtId="0" fontId="2" fillId="3" borderId="8" xfId="1" applyFont="1" applyFill="1" applyBorder="1">
      <alignment vertical="center"/>
    </xf>
    <xf numFmtId="0" fontId="2" fillId="2" borderId="8" xfId="1" applyFont="1" applyFill="1" applyBorder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29" xfId="1" applyNumberFormat="1" applyFont="1" applyFill="1" applyBorder="1" applyAlignment="1" applyProtection="1">
      <alignment vertical="center"/>
      <protection locked="0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7" fontId="2" fillId="0" borderId="18" xfId="1" applyNumberFormat="1" applyFont="1" applyFill="1" applyBorder="1" applyAlignment="1" applyProtection="1">
      <alignment vertical="center"/>
      <protection locked="0"/>
    </xf>
    <xf numFmtId="177" fontId="2" fillId="0" borderId="13" xfId="1" applyNumberFormat="1" applyFont="1" applyFill="1" applyBorder="1" applyAlignment="1" applyProtection="1">
      <alignment vertical="center"/>
      <protection locked="0"/>
    </xf>
    <xf numFmtId="177" fontId="2" fillId="0" borderId="21" xfId="1" applyNumberFormat="1" applyFont="1" applyFill="1" applyBorder="1" applyAlignment="1" applyProtection="1">
      <alignment vertical="center"/>
      <protection locked="0"/>
    </xf>
    <xf numFmtId="177" fontId="2" fillId="0" borderId="19" xfId="1" applyNumberFormat="1" applyFont="1" applyFill="1" applyBorder="1" applyAlignment="1" applyProtection="1">
      <alignment vertical="center"/>
      <protection locked="0"/>
    </xf>
    <xf numFmtId="177" fontId="2" fillId="0" borderId="22" xfId="1" applyNumberFormat="1" applyFont="1" applyFill="1" applyBorder="1" applyAlignment="1" applyProtection="1">
      <alignment vertical="center"/>
      <protection locked="0"/>
    </xf>
    <xf numFmtId="177" fontId="2" fillId="0" borderId="5" xfId="1" applyNumberFormat="1" applyFont="1" applyFill="1" applyBorder="1" applyAlignment="1" applyProtection="1">
      <alignment vertical="center"/>
      <protection locked="0"/>
    </xf>
    <xf numFmtId="177" fontId="2" fillId="0" borderId="6" xfId="1" applyNumberFormat="1" applyFont="1" applyFill="1" applyBorder="1" applyAlignment="1" applyProtection="1">
      <alignment vertical="center"/>
      <protection locked="0"/>
    </xf>
    <xf numFmtId="177" fontId="2" fillId="0" borderId="29" xfId="1" applyNumberFormat="1" applyFont="1" applyFill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 applyProtection="1">
      <alignment vertical="center"/>
      <protection locked="0"/>
    </xf>
    <xf numFmtId="177" fontId="2" fillId="0" borderId="9" xfId="1" applyNumberFormat="1" applyFont="1" applyFill="1" applyBorder="1" applyAlignment="1" applyProtection="1">
      <alignment vertical="center"/>
      <protection locked="0"/>
    </xf>
    <xf numFmtId="177" fontId="2" fillId="0" borderId="25" xfId="1" applyNumberFormat="1" applyFont="1" applyFill="1" applyBorder="1" applyAlignment="1" applyProtection="1">
      <alignment vertical="center"/>
      <protection locked="0"/>
    </xf>
    <xf numFmtId="177" fontId="2" fillId="0" borderId="8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20" xfId="1" applyNumberFormat="1" applyFont="1" applyFill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 applyProtection="1">
      <alignment vertical="center"/>
      <protection locked="0"/>
    </xf>
    <xf numFmtId="177" fontId="2" fillId="0" borderId="11" xfId="1" applyNumberFormat="1" applyFont="1" applyFill="1" applyBorder="1" applyAlignment="1" applyProtection="1">
      <alignment vertical="center"/>
      <protection locked="0"/>
    </xf>
    <xf numFmtId="177" fontId="2" fillId="0" borderId="23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24" xfId="1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>
      <alignment vertical="center"/>
    </xf>
    <xf numFmtId="176" fontId="2" fillId="2" borderId="8" xfId="1" applyNumberFormat="1" applyFont="1" applyFill="1" applyBorder="1" applyAlignment="1" applyProtection="1">
      <alignment vertical="center"/>
      <protection locked="0"/>
    </xf>
    <xf numFmtId="177" fontId="2" fillId="2" borderId="8" xfId="1" applyNumberFormat="1" applyFont="1" applyFill="1" applyBorder="1" applyAlignment="1" applyProtection="1">
      <alignment vertical="center"/>
      <protection locked="0"/>
    </xf>
    <xf numFmtId="177" fontId="2" fillId="2" borderId="17" xfId="1" applyNumberFormat="1" applyFont="1" applyFill="1" applyBorder="1" applyAlignment="1" applyProtection="1">
      <alignment vertical="center"/>
      <protection locked="0"/>
    </xf>
    <xf numFmtId="176" fontId="2" fillId="2" borderId="1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vertical="center"/>
      <protection locked="0"/>
    </xf>
    <xf numFmtId="176" fontId="2" fillId="2" borderId="7" xfId="1" applyNumberFormat="1" applyFont="1" applyFill="1" applyBorder="1" applyAlignment="1" applyProtection="1">
      <alignment vertical="center"/>
      <protection locked="0"/>
    </xf>
    <xf numFmtId="177" fontId="2" fillId="2" borderId="11" xfId="1" applyNumberFormat="1" applyFont="1" applyFill="1" applyBorder="1" applyAlignment="1" applyProtection="1">
      <alignment vertical="center"/>
      <protection locked="0"/>
    </xf>
    <xf numFmtId="176" fontId="2" fillId="2" borderId="11" xfId="1" applyNumberFormat="1" applyFont="1" applyFill="1" applyBorder="1" applyAlignment="1" applyProtection="1">
      <alignment vertical="center"/>
      <protection locked="0"/>
    </xf>
    <xf numFmtId="177" fontId="2" fillId="2" borderId="20" xfId="1" applyNumberFormat="1" applyFont="1" applyFill="1" applyBorder="1" applyAlignment="1" applyProtection="1">
      <alignment vertical="center"/>
      <protection locked="0"/>
    </xf>
    <xf numFmtId="176" fontId="2" fillId="2" borderId="20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 applyProtection="1">
      <alignment vertical="center"/>
      <protection locked="0"/>
    </xf>
    <xf numFmtId="176" fontId="10" fillId="2" borderId="8" xfId="1" applyNumberFormat="1" applyFont="1" applyFill="1" applyBorder="1" applyAlignment="1" applyProtection="1">
      <alignment vertical="center"/>
      <protection locked="0"/>
    </xf>
    <xf numFmtId="176" fontId="10" fillId="0" borderId="6" xfId="1" applyNumberFormat="1" applyFont="1" applyFill="1" applyBorder="1" applyAlignment="1" applyProtection="1">
      <alignment vertical="center"/>
      <protection locked="0"/>
    </xf>
    <xf numFmtId="176" fontId="10" fillId="0" borderId="29" xfId="1" applyNumberFormat="1" applyFont="1" applyFill="1" applyBorder="1" applyAlignment="1" applyProtection="1">
      <alignment vertical="center"/>
      <protection locked="0"/>
    </xf>
    <xf numFmtId="176" fontId="10" fillId="0" borderId="17" xfId="1" applyNumberFormat="1" applyFont="1" applyFill="1" applyBorder="1" applyAlignment="1" applyProtection="1">
      <alignment vertical="center"/>
      <protection locked="0"/>
    </xf>
    <xf numFmtId="176" fontId="10" fillId="2" borderId="11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>
      <alignment vertical="center"/>
    </xf>
    <xf numFmtId="176" fontId="10" fillId="0" borderId="9" xfId="1" applyNumberFormat="1" applyFont="1" applyFill="1" applyBorder="1" applyAlignment="1" applyProtection="1">
      <alignment vertical="center"/>
      <protection locked="0"/>
    </xf>
    <xf numFmtId="176" fontId="10" fillId="0" borderId="9" xfId="1" applyNumberFormat="1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14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 val="0"/>
        <i val="0"/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 val="0"/>
        <i val="0"/>
        <color indexed="10"/>
      </font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</dxfs>
  <tableStyles count="0" defaultTableStyle="TableStyleMedium9" defaultPivotStyle="PivotStyleLight16"/>
  <colors>
    <mruColors>
      <color rgb="FF3399FF"/>
      <color rgb="FF0099FF"/>
      <color rgb="FF0099CC"/>
      <color rgb="FF00CCFF"/>
      <color rgb="FF33CCFF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T41"/>
  <sheetViews>
    <sheetView tabSelected="1" topLeftCell="A4" zoomScale="90" zoomScaleNormal="90" workbookViewId="0">
      <selection activeCell="R39" sqref="R39"/>
    </sheetView>
  </sheetViews>
  <sheetFormatPr defaultRowHeight="13.5" x14ac:dyDescent="0.15"/>
  <cols>
    <col min="1" max="1" width="9" style="2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2" spans="1:20" s="2" customFormat="1" ht="20.100000000000001" customHeight="1" thickBot="1" x14ac:dyDescent="0.2">
      <c r="A2" s="38"/>
      <c r="C2" s="2" t="s">
        <v>86</v>
      </c>
      <c r="J2" s="2" t="s">
        <v>105</v>
      </c>
      <c r="Q2" s="2" t="s">
        <v>87</v>
      </c>
    </row>
    <row r="3" spans="1:20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0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28.630201512276642</v>
      </c>
      <c r="F4" s="19">
        <v>18.945127585540789</v>
      </c>
      <c r="G4" s="19">
        <v>29.181150382091616</v>
      </c>
      <c r="H4" s="19">
        <v>20.772570175156872</v>
      </c>
      <c r="I4" s="19">
        <v>12.811061833270578</v>
      </c>
      <c r="J4" s="19">
        <v>15.211490949729274</v>
      </c>
      <c r="K4" s="19">
        <v>16.735674956457224</v>
      </c>
      <c r="L4" s="19">
        <v>14.100727451974681</v>
      </c>
      <c r="M4" s="19">
        <v>19.048630617255817</v>
      </c>
      <c r="N4" s="19">
        <v>19.378692201211926</v>
      </c>
      <c r="O4" s="19">
        <v>23.3984353895856</v>
      </c>
      <c r="P4" s="47">
        <v>26.159215635681356</v>
      </c>
      <c r="Q4" s="18">
        <v>29.181150382091616</v>
      </c>
      <c r="R4" s="20">
        <v>12.811061833270578</v>
      </c>
      <c r="S4" s="46">
        <v>20.327071969082709</v>
      </c>
      <c r="T4" s="48"/>
    </row>
    <row r="5" spans="1:20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27.182555670973048</v>
      </c>
      <c r="F5" s="77">
        <v>16.885116350187463</v>
      </c>
      <c r="G5" s="77">
        <v>19.133711835536566</v>
      </c>
      <c r="H5" s="77">
        <v>10.481699546987171</v>
      </c>
      <c r="I5" s="77">
        <v>8.6145957135436717</v>
      </c>
      <c r="J5" s="77">
        <v>9.1730337105968101</v>
      </c>
      <c r="K5" s="77">
        <v>8.3517097692833122</v>
      </c>
      <c r="L5" s="77">
        <v>9.4903401648588783</v>
      </c>
      <c r="M5" s="77">
        <v>13.048498248782693</v>
      </c>
      <c r="N5" s="77">
        <v>14.081325860665654</v>
      </c>
      <c r="O5" s="77">
        <v>20.840494596911434</v>
      </c>
      <c r="P5" s="78">
        <v>19.812064822769141</v>
      </c>
      <c r="Q5" s="70">
        <v>27.182555670973048</v>
      </c>
      <c r="R5" s="24">
        <v>8.3517097692833122</v>
      </c>
      <c r="S5" s="79">
        <v>14.737771121700849</v>
      </c>
      <c r="T5" s="48"/>
    </row>
    <row r="6" spans="1:20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31.87346204092837</v>
      </c>
      <c r="F6" s="22">
        <v>29.511250422781039</v>
      </c>
      <c r="G6" s="22">
        <v>27.845350781267328</v>
      </c>
      <c r="H6" s="22">
        <v>27.908768508448279</v>
      </c>
      <c r="I6" s="22">
        <v>16.4530655703254</v>
      </c>
      <c r="J6" s="22">
        <v>16.160624935386569</v>
      </c>
      <c r="K6" s="22">
        <v>16.084633717277992</v>
      </c>
      <c r="L6" s="22">
        <v>17.50061929498839</v>
      </c>
      <c r="M6" s="22">
        <v>20.091426864850327</v>
      </c>
      <c r="N6" s="22">
        <v>22.919543595231545</v>
      </c>
      <c r="O6" s="22">
        <v>28.180119326484533</v>
      </c>
      <c r="P6" s="23">
        <v>32.983209512759096</v>
      </c>
      <c r="Q6" s="70">
        <v>32.983209512759096</v>
      </c>
      <c r="R6" s="24">
        <v>16.084633717277992</v>
      </c>
      <c r="S6" s="25">
        <v>24.169032881977898</v>
      </c>
      <c r="T6" s="48"/>
    </row>
    <row r="7" spans="1:20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23.977801971239366</v>
      </c>
      <c r="G7" s="22">
        <v>26.347892535951072</v>
      </c>
      <c r="H7" s="22">
        <v>27.06264256203723</v>
      </c>
      <c r="I7" s="22">
        <v>16.476241657232343</v>
      </c>
      <c r="J7" s="22">
        <v>15.390940047658976</v>
      </c>
      <c r="K7" s="22">
        <v>12.19175627369941</v>
      </c>
      <c r="L7" s="22">
        <v>16.120128944145979</v>
      </c>
      <c r="M7" s="22">
        <v>19.634828237727206</v>
      </c>
      <c r="N7" s="22">
        <v>19.367833516915031</v>
      </c>
      <c r="O7" s="22">
        <v>16.458122628199625</v>
      </c>
      <c r="P7" s="23">
        <v>27.483078254273984</v>
      </c>
      <c r="Q7" s="70">
        <v>27.483078254273984</v>
      </c>
      <c r="R7" s="24">
        <v>12.19175627369941</v>
      </c>
      <c r="S7" s="114">
        <v>20.263038417363379</v>
      </c>
      <c r="T7" s="48"/>
    </row>
    <row r="8" spans="1:20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14.436141418559451</v>
      </c>
      <c r="F8" s="22">
        <v>25.580707435073542</v>
      </c>
      <c r="G8" s="105">
        <v>19.877619007367539</v>
      </c>
      <c r="H8" s="22">
        <v>11.353782451010847</v>
      </c>
      <c r="I8" s="22">
        <v>4.4819657550475238</v>
      </c>
      <c r="J8" s="22">
        <v>9.5643734611057063</v>
      </c>
      <c r="K8" s="105">
        <v>3.3593567569206626</v>
      </c>
      <c r="L8" s="22">
        <v>9.7875456793842979</v>
      </c>
      <c r="M8" s="22">
        <v>10.835056502657009</v>
      </c>
      <c r="N8" s="105">
        <v>13.663296220165574</v>
      </c>
      <c r="O8" s="105">
        <v>21.422111693061726</v>
      </c>
      <c r="P8" s="23">
        <v>22.575233671766814</v>
      </c>
      <c r="Q8" s="70">
        <v>25.580707435073542</v>
      </c>
      <c r="R8" s="24">
        <v>4.4819657550475238</v>
      </c>
      <c r="S8" s="25">
        <v>13.600569552687572</v>
      </c>
      <c r="T8" s="48"/>
    </row>
    <row r="9" spans="1:20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43.03219920741828</v>
      </c>
      <c r="F9" s="22">
        <v>38.467560005666499</v>
      </c>
      <c r="G9" s="22">
        <v>32.542126146143502</v>
      </c>
      <c r="H9" s="22">
        <v>55.647216946696069</v>
      </c>
      <c r="I9" s="22">
        <v>18.430406290910895</v>
      </c>
      <c r="J9" s="22">
        <v>17.210976663344841</v>
      </c>
      <c r="K9" s="22">
        <v>19.807833183813958</v>
      </c>
      <c r="L9" s="22">
        <v>19.972241806051922</v>
      </c>
      <c r="M9" s="22">
        <v>19.423960933454204</v>
      </c>
      <c r="N9" s="22">
        <v>24.362387282922469</v>
      </c>
      <c r="O9" s="22">
        <v>30.649674410496466</v>
      </c>
      <c r="P9" s="23">
        <v>32.043375291326775</v>
      </c>
      <c r="Q9" s="70">
        <v>55.647216946696069</v>
      </c>
      <c r="R9" s="24">
        <v>17.210976663344841</v>
      </c>
      <c r="S9" s="25">
        <v>28.914565693924892</v>
      </c>
      <c r="T9" s="48"/>
    </row>
    <row r="10" spans="1:20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43.621420677896666</v>
      </c>
      <c r="F10" s="22">
        <v>36.232833214636386</v>
      </c>
      <c r="G10" s="22">
        <v>31.897871618603308</v>
      </c>
      <c r="H10" s="22">
        <v>47.243623480533728</v>
      </c>
      <c r="I10" s="22" t="s">
        <v>49</v>
      </c>
      <c r="J10" s="22" t="s">
        <v>49</v>
      </c>
      <c r="K10" s="22" t="s">
        <v>49</v>
      </c>
      <c r="L10" s="105">
        <v>15.553599681009475</v>
      </c>
      <c r="M10" s="22">
        <v>16.548415146675051</v>
      </c>
      <c r="N10" s="22">
        <v>21.536606878535245</v>
      </c>
      <c r="O10" s="22">
        <v>30.18074316555731</v>
      </c>
      <c r="P10" s="23">
        <v>28.00476187542985</v>
      </c>
      <c r="Q10" s="70">
        <v>47.243623480533728</v>
      </c>
      <c r="R10" s="24">
        <v>16.548415146675051</v>
      </c>
      <c r="S10" s="114">
        <v>30.176589554323666</v>
      </c>
      <c r="T10" s="48"/>
    </row>
    <row r="11" spans="1:20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45.637384647048563</v>
      </c>
      <c r="F11" s="22">
        <v>39.095941000510884</v>
      </c>
      <c r="G11" s="22">
        <v>35.537019303384241</v>
      </c>
      <c r="H11" s="22">
        <v>46.115168884286028</v>
      </c>
      <c r="I11" s="22">
        <v>14.087607386468596</v>
      </c>
      <c r="J11" s="22">
        <v>17.632320770172633</v>
      </c>
      <c r="K11" s="22">
        <v>19.719587515664255</v>
      </c>
      <c r="L11" s="22">
        <v>23.286709928455579</v>
      </c>
      <c r="M11" s="22">
        <v>14.629581826217983</v>
      </c>
      <c r="N11" s="22">
        <v>17.116058913534594</v>
      </c>
      <c r="O11" s="22">
        <v>27.217806402049465</v>
      </c>
      <c r="P11" s="23">
        <v>22.443811829961341</v>
      </c>
      <c r="Q11" s="70">
        <v>46.115168884286028</v>
      </c>
      <c r="R11" s="24">
        <v>14.087607386468596</v>
      </c>
      <c r="S11" s="25">
        <v>27.160495963884497</v>
      </c>
      <c r="T11" s="48"/>
    </row>
    <row r="12" spans="1:20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42.125069381094207</v>
      </c>
      <c r="F12" s="22">
        <v>41.449759743980799</v>
      </c>
      <c r="G12" s="22">
        <v>33.403742018000443</v>
      </c>
      <c r="H12" s="22">
        <v>49.241464693018145</v>
      </c>
      <c r="I12" s="22">
        <v>23.819212526951315</v>
      </c>
      <c r="J12" s="22">
        <v>25.990198748242417</v>
      </c>
      <c r="K12" s="22">
        <v>22.774562070468711</v>
      </c>
      <c r="L12" s="22">
        <v>23.32072854270023</v>
      </c>
      <c r="M12" s="22">
        <v>16.176051851380613</v>
      </c>
      <c r="N12" s="22">
        <v>18.915975138871595</v>
      </c>
      <c r="O12" s="22">
        <v>28.934276229981254</v>
      </c>
      <c r="P12" s="23">
        <v>29.353540229481688</v>
      </c>
      <c r="Q12" s="70">
        <v>49.241464693018145</v>
      </c>
      <c r="R12" s="24">
        <v>16.176051851380613</v>
      </c>
      <c r="S12" s="25">
        <v>29.910303919247344</v>
      </c>
      <c r="T12" s="48"/>
    </row>
    <row r="13" spans="1:20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48.148619774915659</v>
      </c>
      <c r="F13" s="22">
        <v>43.054990756691808</v>
      </c>
      <c r="G13" s="22">
        <v>27.580723197277553</v>
      </c>
      <c r="H13" s="22">
        <v>49.376234088712017</v>
      </c>
      <c r="I13" s="22">
        <v>36.91937625868291</v>
      </c>
      <c r="J13" s="22">
        <v>28.627351267649345</v>
      </c>
      <c r="K13" s="22">
        <v>27.451558635119163</v>
      </c>
      <c r="L13" s="22">
        <v>24.462619464525048</v>
      </c>
      <c r="M13" s="105">
        <v>21.120316725914648</v>
      </c>
      <c r="N13" s="22">
        <v>13.869222355843618</v>
      </c>
      <c r="O13" s="22">
        <v>33.874017013389789</v>
      </c>
      <c r="P13" s="23">
        <v>32.732168625309406</v>
      </c>
      <c r="Q13" s="70">
        <v>49.376234088712017</v>
      </c>
      <c r="R13" s="24">
        <v>13.869222355843618</v>
      </c>
      <c r="S13" s="25">
        <v>33.285863029996278</v>
      </c>
      <c r="T13" s="48"/>
    </row>
    <row r="14" spans="1:20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53.02226556880354</v>
      </c>
      <c r="F14" s="22">
        <v>41.835391877048885</v>
      </c>
      <c r="G14" s="22">
        <v>30.573918695006498</v>
      </c>
      <c r="H14" s="22">
        <v>51.043492874227923</v>
      </c>
      <c r="I14" s="22">
        <v>38.653830746220393</v>
      </c>
      <c r="J14" s="22">
        <v>32.066060083535973</v>
      </c>
      <c r="K14" s="22">
        <v>31.334601350402789</v>
      </c>
      <c r="L14" s="22">
        <v>27.546988920295174</v>
      </c>
      <c r="M14" s="22">
        <v>23.239878546611102</v>
      </c>
      <c r="N14" s="22">
        <v>27.913058141428081</v>
      </c>
      <c r="O14" s="22">
        <v>33.043292719401542</v>
      </c>
      <c r="P14" s="23">
        <v>35.793387627112025</v>
      </c>
      <c r="Q14" s="70">
        <v>53.02226556880354</v>
      </c>
      <c r="R14" s="24">
        <v>23.239878546611102</v>
      </c>
      <c r="S14" s="25">
        <v>35.60589029661876</v>
      </c>
      <c r="T14" s="48"/>
    </row>
    <row r="15" spans="1:20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46.227142507055788</v>
      </c>
      <c r="F15" s="22">
        <v>37.353951634521472</v>
      </c>
      <c r="G15" s="22">
        <v>24.927738447493091</v>
      </c>
      <c r="H15" s="22">
        <v>41.320225884858388</v>
      </c>
      <c r="I15" s="22">
        <v>27.947270559087926</v>
      </c>
      <c r="J15" s="22">
        <v>27.330796645163396</v>
      </c>
      <c r="K15" s="22">
        <v>23.955197844300653</v>
      </c>
      <c r="L15" s="22">
        <v>26.258103151959126</v>
      </c>
      <c r="M15" s="22">
        <v>24.035037296896082</v>
      </c>
      <c r="N15" s="22">
        <v>39.942865624361794</v>
      </c>
      <c r="O15" s="22">
        <v>31.928088549759803</v>
      </c>
      <c r="P15" s="23">
        <v>34.785694465454185</v>
      </c>
      <c r="Q15" s="70">
        <v>46.227142507055788</v>
      </c>
      <c r="R15" s="24">
        <v>23.955197844300653</v>
      </c>
      <c r="S15" s="25">
        <v>32.156821879211961</v>
      </c>
      <c r="T15" s="48"/>
    </row>
    <row r="16" spans="1:20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57.400018508759707</v>
      </c>
      <c r="F16" s="22">
        <v>50.146283820790188</v>
      </c>
      <c r="G16" s="22">
        <v>37.424059891894231</v>
      </c>
      <c r="H16" s="22">
        <v>59.687227823668394</v>
      </c>
      <c r="I16" s="22">
        <v>45.764088259975779</v>
      </c>
      <c r="J16" s="22">
        <v>32.546265417548327</v>
      </c>
      <c r="K16" s="22">
        <v>34.585496497820785</v>
      </c>
      <c r="L16" s="22">
        <v>35.349679726722449</v>
      </c>
      <c r="M16" s="22">
        <v>26.75008060603874</v>
      </c>
      <c r="N16" s="22">
        <v>31.814370319538231</v>
      </c>
      <c r="O16" s="22">
        <v>36.166444199447767</v>
      </c>
      <c r="P16" s="23">
        <v>38.101438779807197</v>
      </c>
      <c r="Q16" s="70">
        <v>59.687227823668394</v>
      </c>
      <c r="R16" s="24">
        <v>26.75008060603874</v>
      </c>
      <c r="S16" s="25">
        <v>40.70161802188931</v>
      </c>
      <c r="T16" s="48"/>
    </row>
    <row r="17" spans="1:20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49.529145029533524</v>
      </c>
      <c r="F17" s="22">
        <v>44.424783115096126</v>
      </c>
      <c r="G17" s="22">
        <v>29.461745477604275</v>
      </c>
      <c r="H17" s="22">
        <v>56.901434049444852</v>
      </c>
      <c r="I17" s="22">
        <v>38.348504836612065</v>
      </c>
      <c r="J17" s="22">
        <v>24.059995849398739</v>
      </c>
      <c r="K17" s="22">
        <v>27.476789999997809</v>
      </c>
      <c r="L17" s="22">
        <v>27.066458552743185</v>
      </c>
      <c r="M17" s="22">
        <v>19.718764454663219</v>
      </c>
      <c r="N17" s="22">
        <v>25.94469035904314</v>
      </c>
      <c r="O17" s="22">
        <v>31.64718029987154</v>
      </c>
      <c r="P17" s="23">
        <v>32.695598712144047</v>
      </c>
      <c r="Q17" s="70">
        <v>56.901434049444852</v>
      </c>
      <c r="R17" s="24">
        <v>19.718764454663219</v>
      </c>
      <c r="S17" s="25">
        <v>34.466553757923421</v>
      </c>
      <c r="T17" s="48"/>
    </row>
    <row r="18" spans="1:20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38.61286251768913</v>
      </c>
      <c r="F18" s="22">
        <v>32.643503882182294</v>
      </c>
      <c r="G18" s="22">
        <v>34.467168560914537</v>
      </c>
      <c r="H18" s="22">
        <v>35.855203962123376</v>
      </c>
      <c r="I18" s="22">
        <v>12.470715102029716</v>
      </c>
      <c r="J18" s="22">
        <v>14.49116576438521</v>
      </c>
      <c r="K18" s="105">
        <v>19.46337807470946</v>
      </c>
      <c r="L18" s="105">
        <v>14.466287763295657</v>
      </c>
      <c r="M18" s="22">
        <v>12.165814593590031</v>
      </c>
      <c r="N18" s="105">
        <v>13.513453418505607</v>
      </c>
      <c r="O18" s="22" t="s">
        <v>49</v>
      </c>
      <c r="P18" s="108">
        <v>19.680940859612853</v>
      </c>
      <c r="Q18" s="70">
        <v>38.61286251768913</v>
      </c>
      <c r="R18" s="24">
        <v>12.165814593590031</v>
      </c>
      <c r="S18" s="114">
        <v>23.565067338653659</v>
      </c>
      <c r="T18" s="48"/>
    </row>
    <row r="19" spans="1:20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43.902003168432046</v>
      </c>
      <c r="F19" s="22">
        <v>35.69199066676773</v>
      </c>
      <c r="G19" s="22">
        <v>33.879949260723194</v>
      </c>
      <c r="H19" s="22">
        <v>47.591427215873786</v>
      </c>
      <c r="I19" s="22">
        <v>19.939296972268089</v>
      </c>
      <c r="J19" s="22">
        <v>17.509143900908533</v>
      </c>
      <c r="K19" s="22">
        <v>19.859160375345422</v>
      </c>
      <c r="L19" s="105">
        <v>23.123581525201168</v>
      </c>
      <c r="M19" s="22">
        <v>17.334405412827945</v>
      </c>
      <c r="N19" s="105">
        <v>21.820999232657929</v>
      </c>
      <c r="O19" s="22">
        <v>29.222240734579845</v>
      </c>
      <c r="P19" s="23">
        <v>28.052766206952917</v>
      </c>
      <c r="Q19" s="70">
        <v>47.591427215873786</v>
      </c>
      <c r="R19" s="24">
        <v>17.334405412827945</v>
      </c>
      <c r="S19" s="25">
        <v>29.0190053952719</v>
      </c>
      <c r="T19" s="48"/>
    </row>
    <row r="20" spans="1:20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60.028842084078626</v>
      </c>
      <c r="F20" s="22">
        <v>32.189029470026618</v>
      </c>
      <c r="G20" s="22">
        <v>28.261926842304788</v>
      </c>
      <c r="H20" s="22">
        <v>21.85711883699387</v>
      </c>
      <c r="I20" s="22">
        <v>12.838131282234979</v>
      </c>
      <c r="J20" s="105">
        <v>9.7988181237899425</v>
      </c>
      <c r="K20" s="22">
        <v>8.2267193011826532</v>
      </c>
      <c r="L20" s="22">
        <v>15.868468819239157</v>
      </c>
      <c r="M20" s="22">
        <v>16.346150805819761</v>
      </c>
      <c r="N20" s="105">
        <v>18.889062250386971</v>
      </c>
      <c r="O20" s="105">
        <v>21.322015106020586</v>
      </c>
      <c r="P20" s="23">
        <v>20.486354179071469</v>
      </c>
      <c r="Q20" s="70">
        <v>60.028842084078626</v>
      </c>
      <c r="R20" s="24">
        <v>8.2267193011826532</v>
      </c>
      <c r="S20" s="25">
        <v>22.711742483942139</v>
      </c>
      <c r="T20" s="48"/>
    </row>
    <row r="21" spans="1:20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47.160341953643091</v>
      </c>
      <c r="F21" s="50">
        <v>40.791166348145936</v>
      </c>
      <c r="G21" s="50">
        <v>39.443477904036918</v>
      </c>
      <c r="H21" s="50">
        <v>53.109725812803184</v>
      </c>
      <c r="I21" s="50">
        <v>25.026244847873638</v>
      </c>
      <c r="J21" s="50">
        <v>19.785028325191906</v>
      </c>
      <c r="K21" s="50">
        <v>20.240941513872055</v>
      </c>
      <c r="L21" s="22">
        <v>23.036267966568015</v>
      </c>
      <c r="M21" s="22">
        <v>14.538846690361723</v>
      </c>
      <c r="N21" s="105">
        <v>27.126539985895743</v>
      </c>
      <c r="O21" s="22" t="s">
        <v>49</v>
      </c>
      <c r="P21" s="23" t="s">
        <v>49</v>
      </c>
      <c r="Q21" s="70">
        <v>53.109725812803184</v>
      </c>
      <c r="R21" s="24">
        <v>14.538846690361723</v>
      </c>
      <c r="S21" s="114">
        <v>32.261922347564806</v>
      </c>
      <c r="T21" s="48"/>
    </row>
    <row r="22" spans="1:20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38.957229987372713</v>
      </c>
      <c r="F22" s="22">
        <v>31.428373849672667</v>
      </c>
      <c r="G22" s="22">
        <v>26.646731090715129</v>
      </c>
      <c r="H22" s="22">
        <v>41.660762974424919</v>
      </c>
      <c r="I22" s="22">
        <v>17.706704183790126</v>
      </c>
      <c r="J22" s="22">
        <v>14.184781507476274</v>
      </c>
      <c r="K22" s="22">
        <v>20.428478644658913</v>
      </c>
      <c r="L22" s="22">
        <v>17.067701760891339</v>
      </c>
      <c r="M22" s="22">
        <v>16.234435078300468</v>
      </c>
      <c r="N22" s="22">
        <v>17.947299110465618</v>
      </c>
      <c r="O22" s="22">
        <v>26.251643164944088</v>
      </c>
      <c r="P22" s="23">
        <v>27.495151682117719</v>
      </c>
      <c r="Q22" s="70">
        <v>41.660762974424919</v>
      </c>
      <c r="R22" s="24">
        <v>14.184781507476274</v>
      </c>
      <c r="S22" s="25">
        <v>25.016288860975319</v>
      </c>
      <c r="T22" s="48"/>
    </row>
    <row r="23" spans="1:20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45.291280604470629</v>
      </c>
      <c r="F23" s="22">
        <v>31.200029112568412</v>
      </c>
      <c r="G23" s="22">
        <v>27.926729635236232</v>
      </c>
      <c r="H23" s="22">
        <v>40.200450365400243</v>
      </c>
      <c r="I23" s="22">
        <v>29.831793193304684</v>
      </c>
      <c r="J23" s="22">
        <v>26.346332872040019</v>
      </c>
      <c r="K23" s="22">
        <v>21.414088194402382</v>
      </c>
      <c r="L23" s="22">
        <v>11.125953566239579</v>
      </c>
      <c r="M23" s="22">
        <v>18.810211716881845</v>
      </c>
      <c r="N23" s="22">
        <v>21.040436832073734</v>
      </c>
      <c r="O23" s="22">
        <v>28.588858273588205</v>
      </c>
      <c r="P23" s="23">
        <v>27.37857335397171</v>
      </c>
      <c r="Q23" s="70">
        <v>45.291280604470629</v>
      </c>
      <c r="R23" s="24">
        <v>11.125953566239579</v>
      </c>
      <c r="S23" s="25">
        <v>27.416222682355375</v>
      </c>
      <c r="T23" s="48"/>
    </row>
    <row r="24" spans="1:20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41.093575691158684</v>
      </c>
      <c r="F24" s="22">
        <v>41.22779500472901</v>
      </c>
      <c r="G24" s="22">
        <v>33.568036357391087</v>
      </c>
      <c r="H24" s="22">
        <v>53.418568377030709</v>
      </c>
      <c r="I24" s="22">
        <v>28.612774691798013</v>
      </c>
      <c r="J24" s="22">
        <v>25.233935540706451</v>
      </c>
      <c r="K24" s="22">
        <v>19.286887916234623</v>
      </c>
      <c r="L24" s="22">
        <v>22.461233294304968</v>
      </c>
      <c r="M24" s="22">
        <v>21.410905651120181</v>
      </c>
      <c r="N24" s="22">
        <v>22.98794007028923</v>
      </c>
      <c r="O24" s="22">
        <v>32.298516809546463</v>
      </c>
      <c r="P24" s="23">
        <v>33.075746207887825</v>
      </c>
      <c r="Q24" s="70">
        <v>53.418568377030709</v>
      </c>
      <c r="R24" s="24">
        <v>19.286887916234623</v>
      </c>
      <c r="S24" s="25">
        <v>31.895696070787775</v>
      </c>
      <c r="T24" s="48"/>
    </row>
    <row r="25" spans="1:20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54.293040989217261</v>
      </c>
      <c r="F25" s="22">
        <v>49.732742659645361</v>
      </c>
      <c r="G25" s="22">
        <v>37.60154765240285</v>
      </c>
      <c r="H25" s="22">
        <v>73.724939534231325</v>
      </c>
      <c r="I25" s="22">
        <v>41.263855895883857</v>
      </c>
      <c r="J25" s="22">
        <v>32.339079099003243</v>
      </c>
      <c r="K25" s="22">
        <v>27.754002033990574</v>
      </c>
      <c r="L25" s="22">
        <v>28.377795714333043</v>
      </c>
      <c r="M25" s="22">
        <v>28.71871203146285</v>
      </c>
      <c r="N25" s="22">
        <v>32.265160258670548</v>
      </c>
      <c r="O25" s="22">
        <v>40.989180037488268</v>
      </c>
      <c r="P25" s="23">
        <v>38.481426169291957</v>
      </c>
      <c r="Q25" s="70">
        <v>73.724939534231325</v>
      </c>
      <c r="R25" s="24">
        <v>27.754002033990574</v>
      </c>
      <c r="S25" s="25">
        <v>40.787391934985401</v>
      </c>
      <c r="T25" s="48"/>
    </row>
    <row r="26" spans="1:20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51.776048717455666</v>
      </c>
      <c r="F26" s="22">
        <v>41.592519302783089</v>
      </c>
      <c r="G26" s="22">
        <v>35.659653630027229</v>
      </c>
      <c r="H26" s="22">
        <v>56.815240218645378</v>
      </c>
      <c r="I26" s="22">
        <v>25.074407806470191</v>
      </c>
      <c r="J26" s="22">
        <v>25.058877965204772</v>
      </c>
      <c r="K26" s="22">
        <v>24.749335498320562</v>
      </c>
      <c r="L26" s="105">
        <v>23.937384675868831</v>
      </c>
      <c r="M26" s="22">
        <v>26.84166719101113</v>
      </c>
      <c r="N26" s="22">
        <v>26.20922024898632</v>
      </c>
      <c r="O26" s="22">
        <v>40.966122230316891</v>
      </c>
      <c r="P26" s="23">
        <v>35.805746408494691</v>
      </c>
      <c r="Q26" s="70">
        <v>56.815240218645378</v>
      </c>
      <c r="R26" s="24">
        <v>24.749335498320562</v>
      </c>
      <c r="S26" s="25">
        <v>35.530358361004637</v>
      </c>
      <c r="T26" s="48"/>
    </row>
    <row r="27" spans="1:20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58.209768207823949</v>
      </c>
      <c r="F27" s="22">
        <v>45.015519760610189</v>
      </c>
      <c r="G27" s="22">
        <v>48.118018423236045</v>
      </c>
      <c r="H27" s="22">
        <v>53.977143354989408</v>
      </c>
      <c r="I27" s="22">
        <v>33.594573962792225</v>
      </c>
      <c r="J27" s="22">
        <v>35.615278290871167</v>
      </c>
      <c r="K27" s="22">
        <v>35.225786908950155</v>
      </c>
      <c r="L27" s="22">
        <v>32.493606621465275</v>
      </c>
      <c r="M27" s="22">
        <v>34.207100873055303</v>
      </c>
      <c r="N27" s="22">
        <v>38.698473024730724</v>
      </c>
      <c r="O27" s="22">
        <v>52.973324590202573</v>
      </c>
      <c r="P27" s="23">
        <v>43.23501654868668</v>
      </c>
      <c r="Q27" s="70">
        <v>58.209768207823949</v>
      </c>
      <c r="R27" s="24">
        <v>32.493606621465275</v>
      </c>
      <c r="S27" s="25">
        <v>42.922403712134184</v>
      </c>
      <c r="T27" s="48"/>
    </row>
    <row r="28" spans="1:20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86.311282874413919</v>
      </c>
      <c r="F28" s="22">
        <v>64.325962544044273</v>
      </c>
      <c r="G28" s="22">
        <v>57.501253426897243</v>
      </c>
      <c r="H28" s="22">
        <v>83.316734865044012</v>
      </c>
      <c r="I28" s="22">
        <v>54.66503556271455</v>
      </c>
      <c r="J28" s="22">
        <v>56.332327345908958</v>
      </c>
      <c r="K28" s="22">
        <v>51.16804924312676</v>
      </c>
      <c r="L28" s="22">
        <v>55.707672060708823</v>
      </c>
      <c r="M28" s="22">
        <v>50.160024104197809</v>
      </c>
      <c r="N28" s="22">
        <v>59.622160085866057</v>
      </c>
      <c r="O28" s="22">
        <v>80.028624681559435</v>
      </c>
      <c r="P28" s="23">
        <v>63.184526808449753</v>
      </c>
      <c r="Q28" s="70">
        <v>86.311282874413919</v>
      </c>
      <c r="R28" s="24">
        <v>50.160024104197809</v>
      </c>
      <c r="S28" s="25">
        <v>63.799195861683003</v>
      </c>
      <c r="T28" s="48"/>
    </row>
    <row r="29" spans="1:20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57.529949363484967</v>
      </c>
      <c r="F29" s="50">
        <v>56.785717413303281</v>
      </c>
      <c r="G29" s="50">
        <v>34.402928827003038</v>
      </c>
      <c r="H29" s="50">
        <v>49.107966544305903</v>
      </c>
      <c r="I29" s="50">
        <v>38.926273207998925</v>
      </c>
      <c r="J29" s="50">
        <v>38.744556018135171</v>
      </c>
      <c r="K29" s="50">
        <v>33.321127776959273</v>
      </c>
      <c r="L29" s="50">
        <v>40.945650818344227</v>
      </c>
      <c r="M29" s="50">
        <v>35.537109259451626</v>
      </c>
      <c r="N29" s="50">
        <v>38.376920621883691</v>
      </c>
      <c r="O29" s="50">
        <v>48.887652387381756</v>
      </c>
      <c r="P29" s="51">
        <v>38.922082457407548</v>
      </c>
      <c r="Q29" s="70">
        <v>57.529949363484967</v>
      </c>
      <c r="R29" s="24">
        <v>33.321127776959273</v>
      </c>
      <c r="S29" s="53">
        <v>42.705611596618105</v>
      </c>
      <c r="T29" s="48"/>
    </row>
    <row r="30" spans="1:20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57.994594280805593</v>
      </c>
      <c r="F30" s="22">
        <v>54.644086742517544</v>
      </c>
      <c r="G30" s="22">
        <v>41.348868023698117</v>
      </c>
      <c r="H30" s="22">
        <v>60.34230190687709</v>
      </c>
      <c r="I30" s="22">
        <v>42.393090948764261</v>
      </c>
      <c r="J30" s="22">
        <v>32.768389486787456</v>
      </c>
      <c r="K30" s="22">
        <v>40.947608687544914</v>
      </c>
      <c r="L30" s="22">
        <v>43.990975630944796</v>
      </c>
      <c r="M30" s="22">
        <v>36.139880706433715</v>
      </c>
      <c r="N30" s="22">
        <v>38.827400547718781</v>
      </c>
      <c r="O30" s="22">
        <v>49.716861487011663</v>
      </c>
      <c r="P30" s="23">
        <v>41.970918790274766</v>
      </c>
      <c r="Q30" s="70">
        <v>60.34230190687709</v>
      </c>
      <c r="R30" s="24">
        <v>32.768389486787456</v>
      </c>
      <c r="S30" s="25">
        <v>45.266895432733008</v>
      </c>
      <c r="T30" s="48"/>
    </row>
    <row r="31" spans="1:20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54.522563867535943</v>
      </c>
      <c r="F31" s="22">
        <v>35.513883999748209</v>
      </c>
      <c r="G31" s="22">
        <v>31.215607384314414</v>
      </c>
      <c r="H31" s="22">
        <v>36.528497466896646</v>
      </c>
      <c r="I31" s="22">
        <v>13.026918825456001</v>
      </c>
      <c r="J31" s="22">
        <v>23.234307830249225</v>
      </c>
      <c r="K31" s="22">
        <v>36.701709728191503</v>
      </c>
      <c r="L31" s="22">
        <v>39.497649396993033</v>
      </c>
      <c r="M31" s="22">
        <v>35.319050316931168</v>
      </c>
      <c r="N31" s="22">
        <v>42.68037484995051</v>
      </c>
      <c r="O31" s="22">
        <v>29.144875587309997</v>
      </c>
      <c r="P31" s="23">
        <v>47.513200580184652</v>
      </c>
      <c r="Q31" s="70">
        <v>47.513200580184652</v>
      </c>
      <c r="R31" s="24">
        <v>13.026918825456001</v>
      </c>
      <c r="S31" s="25">
        <v>34.847577247555385</v>
      </c>
      <c r="T31" s="48"/>
    </row>
    <row r="32" spans="1:20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31.040224745869573</v>
      </c>
      <c r="F32" s="55">
        <v>49.536859028716862</v>
      </c>
      <c r="G32" s="112">
        <v>30.604445316837417</v>
      </c>
      <c r="H32" s="112">
        <v>18.012517174512958</v>
      </c>
      <c r="I32" s="55">
        <v>37.398087483729611</v>
      </c>
      <c r="J32" s="55" t="s">
        <v>49</v>
      </c>
      <c r="K32" s="55">
        <v>51.68098816384871</v>
      </c>
      <c r="L32" s="55">
        <v>48.830020424125948</v>
      </c>
      <c r="M32" s="55">
        <v>37.708964227022534</v>
      </c>
      <c r="N32" s="55">
        <v>44.044633104989238</v>
      </c>
      <c r="O32" s="55">
        <v>39.674320688078595</v>
      </c>
      <c r="P32" s="56">
        <v>48.827515762646108</v>
      </c>
      <c r="Q32" s="71">
        <v>51.68098816384871</v>
      </c>
      <c r="R32" s="57">
        <v>31.040224745869573</v>
      </c>
      <c r="S32" s="58">
        <v>41.014741553490609</v>
      </c>
      <c r="T32" s="48"/>
    </row>
    <row r="33" spans="1:19" s="62" customFormat="1" x14ac:dyDescent="0.15">
      <c r="A33" s="61"/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2" customFormat="1" x14ac:dyDescent="0.15">
      <c r="A34" s="61"/>
      <c r="C34" s="63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2" customFormat="1" x14ac:dyDescent="0.15">
      <c r="A35" s="61"/>
      <c r="C35" s="63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s="1" customFormat="1" x14ac:dyDescent="0.15">
      <c r="A36" s="38"/>
    </row>
    <row r="37" spans="1:19" s="1" customFormat="1" ht="12.75" customHeight="1" x14ac:dyDescent="0.15">
      <c r="A37" s="38"/>
      <c r="C37" s="74" t="s">
        <v>33</v>
      </c>
      <c r="D37" s="1" t="s">
        <v>54</v>
      </c>
      <c r="F37" s="62"/>
      <c r="G37" s="62"/>
      <c r="H37" s="62"/>
      <c r="I37" s="62"/>
    </row>
    <row r="38" spans="1:19" s="1" customFormat="1" ht="12.75" customHeight="1" x14ac:dyDescent="0.15">
      <c r="A38" s="38"/>
      <c r="C38" s="73" t="s">
        <v>33</v>
      </c>
      <c r="D38" s="1" t="s">
        <v>55</v>
      </c>
      <c r="F38" s="62"/>
      <c r="G38" s="62"/>
      <c r="H38" s="62"/>
      <c r="I38" s="62"/>
    </row>
    <row r="39" spans="1:19" s="1" customFormat="1" ht="12.75" customHeight="1" x14ac:dyDescent="0.15">
      <c r="A39" s="38"/>
      <c r="C39" s="72" t="s">
        <v>34</v>
      </c>
      <c r="D39" s="62" t="s">
        <v>35</v>
      </c>
      <c r="F39" s="62"/>
      <c r="G39" s="62"/>
      <c r="H39" s="62"/>
      <c r="I39" s="62"/>
    </row>
    <row r="40" spans="1:19" s="1" customFormat="1" ht="12.75" customHeight="1" x14ac:dyDescent="0.15">
      <c r="A40" s="38"/>
      <c r="C40" s="36" t="s">
        <v>33</v>
      </c>
      <c r="D40" s="62" t="s">
        <v>41</v>
      </c>
    </row>
    <row r="41" spans="1:19" s="1" customFormat="1" ht="12.75" customHeight="1" x14ac:dyDescent="0.15">
      <c r="A41" s="38"/>
      <c r="C41" s="1" t="s">
        <v>50</v>
      </c>
    </row>
  </sheetData>
  <phoneticPr fontId="1"/>
  <conditionalFormatting sqref="E4:P32">
    <cfRule type="expression" dxfId="141" priority="5659">
      <formula>E4&lt;#REF!</formula>
    </cfRule>
  </conditionalFormatting>
  <conditionalFormatting sqref="S4:S32">
    <cfRule type="expression" dxfId="140" priority="5660">
      <formula>$S4&lt;#REF!</formula>
    </cfRule>
  </conditionalFormatting>
  <pageMargins left="0.25" right="0.25" top="0.75" bottom="0.75" header="0.3" footer="0.3"/>
  <pageSetup paperSize="9" scale="67" orientation="portrait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57" id="{8B76A1FD-099E-4792-B791-23D6EE3DA58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58" id="{40B521D4-D7BD-44C3-88C5-4E81A9F11473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670" id="{8B76A1FD-099E-4792-B791-23D6EE3DA58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71" id="{40B521D4-D7BD-44C3-88C5-4E81A9F11473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672" id="{A3680DCA-8578-420D-A6E8-ECC4ABF8CA8F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  <x14:conditionalFormatting xmlns:xm="http://schemas.microsoft.com/office/excel/2006/main">
          <x14:cfRule type="expression" priority="5673" id="{8B76A1FD-099E-4792-B791-23D6EE3DA58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74" id="{40B521D4-D7BD-44C3-88C5-4E81A9F11473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V41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5" width="7.625" style="27" bestFit="1" customWidth="1"/>
    <col min="6" max="6" width="8.125" style="27" bestFit="1" customWidth="1"/>
    <col min="7" max="10" width="7.625" style="27" bestFit="1" customWidth="1"/>
    <col min="11" max="13" width="8.75" style="27" bestFit="1" customWidth="1"/>
    <col min="14" max="14" width="7.625" style="27" bestFit="1" customWidth="1"/>
    <col min="15" max="16" width="8.125" style="27" bestFit="1" customWidth="1"/>
    <col min="17" max="17" width="7.5" style="27" customWidth="1"/>
    <col min="18" max="18" width="7.625" style="27" bestFit="1" customWidth="1"/>
    <col min="19" max="19" width="7.875" style="27" bestFit="1" customWidth="1"/>
    <col min="20" max="16384" width="9" style="27"/>
  </cols>
  <sheetData>
    <row r="1" spans="1:22" s="1" customFormat="1" x14ac:dyDescent="0.15">
      <c r="A1" s="45"/>
    </row>
    <row r="2" spans="1:22" s="2" customFormat="1" ht="20.100000000000001" customHeight="1" thickBot="1" x14ac:dyDescent="0.2">
      <c r="A2" s="45"/>
      <c r="C2" s="104" t="s">
        <v>96</v>
      </c>
      <c r="J2" s="2" t="s">
        <v>105</v>
      </c>
      <c r="Q2" s="2" t="s">
        <v>87</v>
      </c>
    </row>
    <row r="3" spans="1:22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2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31.320250490053958</v>
      </c>
      <c r="F4" s="19">
        <v>26.524840557105342</v>
      </c>
      <c r="G4" s="19">
        <v>36.410686727778909</v>
      </c>
      <c r="H4" s="19">
        <v>24.925642096303154</v>
      </c>
      <c r="I4" s="19">
        <v>15.223591770757954</v>
      </c>
      <c r="J4" s="19">
        <v>7.299586891229171</v>
      </c>
      <c r="K4" s="19">
        <v>8.4517753319022777</v>
      </c>
      <c r="L4" s="19">
        <v>13.57698566373819</v>
      </c>
      <c r="M4" s="19">
        <v>17.112654156412027</v>
      </c>
      <c r="N4" s="19">
        <v>19.937053821080973</v>
      </c>
      <c r="O4" s="19">
        <v>36.023954606002093</v>
      </c>
      <c r="P4" s="47">
        <v>30.171859719898432</v>
      </c>
      <c r="Q4" s="18">
        <v>36.410686727778909</v>
      </c>
      <c r="R4" s="20">
        <v>7.299586891229171</v>
      </c>
      <c r="S4" s="46">
        <v>22.152661335292777</v>
      </c>
      <c r="T4" s="48"/>
      <c r="U4" s="48"/>
      <c r="V4" s="48"/>
    </row>
    <row r="5" spans="1:22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54.052539232619836</v>
      </c>
      <c r="F5" s="77">
        <v>29.88569158641651</v>
      </c>
      <c r="G5" s="77">
        <v>35.334217467284937</v>
      </c>
      <c r="H5" s="77">
        <v>16.450411599436006</v>
      </c>
      <c r="I5" s="77">
        <v>15.046868422582619</v>
      </c>
      <c r="J5" s="77">
        <v>15.104807022265717</v>
      </c>
      <c r="K5" s="77">
        <v>12.544763160675133</v>
      </c>
      <c r="L5" s="77">
        <v>17.49782400167625</v>
      </c>
      <c r="M5" s="77">
        <v>21.31385367734066</v>
      </c>
      <c r="N5" s="77">
        <v>20.876799259187294</v>
      </c>
      <c r="O5" s="77">
        <v>45.463833738126148</v>
      </c>
      <c r="P5" s="78">
        <v>35.526180543109568</v>
      </c>
      <c r="Q5" s="21">
        <v>54.052539232619836</v>
      </c>
      <c r="R5" s="24">
        <v>12.544763160675133</v>
      </c>
      <c r="S5" s="79">
        <v>26.48150527759605</v>
      </c>
      <c r="T5" s="48"/>
      <c r="U5" s="48"/>
      <c r="V5" s="48"/>
    </row>
    <row r="6" spans="1:22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65.849267105948442</v>
      </c>
      <c r="F6" s="22">
        <v>55.510121179665255</v>
      </c>
      <c r="G6" s="22">
        <v>51.46251314421113</v>
      </c>
      <c r="H6" s="22">
        <v>48.080609500522378</v>
      </c>
      <c r="I6" s="22">
        <v>20.365452238102673</v>
      </c>
      <c r="J6" s="22">
        <v>24.480373098455196</v>
      </c>
      <c r="K6" s="22">
        <v>21.102899418834408</v>
      </c>
      <c r="L6" s="22">
        <v>35.234540337267013</v>
      </c>
      <c r="M6" s="22">
        <v>42.423936067837488</v>
      </c>
      <c r="N6" s="22">
        <v>49.837539892831771</v>
      </c>
      <c r="O6" s="22">
        <v>84.994428672854681</v>
      </c>
      <c r="P6" s="23">
        <v>76.22154442734417</v>
      </c>
      <c r="Q6" s="21">
        <v>84.994428672854681</v>
      </c>
      <c r="R6" s="24">
        <v>20.365452238102673</v>
      </c>
      <c r="S6" s="25">
        <v>48.099435993800029</v>
      </c>
      <c r="T6" s="48"/>
      <c r="U6" s="48"/>
      <c r="V6" s="48"/>
    </row>
    <row r="7" spans="1:22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46.765806298222387</v>
      </c>
      <c r="G7" s="22">
        <v>49.462144065767255</v>
      </c>
      <c r="H7" s="22">
        <v>44.022734956732926</v>
      </c>
      <c r="I7" s="22">
        <v>23.868886745040122</v>
      </c>
      <c r="J7" s="22">
        <v>22.007797432594355</v>
      </c>
      <c r="K7" s="22">
        <v>18.724307132700886</v>
      </c>
      <c r="L7" s="22">
        <v>33.395318388104009</v>
      </c>
      <c r="M7" s="22">
        <v>59.918343722231292</v>
      </c>
      <c r="N7" s="22">
        <v>53.082204929195136</v>
      </c>
      <c r="O7" s="22">
        <v>60.102388833033693</v>
      </c>
      <c r="P7" s="23">
        <v>71.364216780777014</v>
      </c>
      <c r="Q7" s="21">
        <v>71.364216780777014</v>
      </c>
      <c r="R7" s="24">
        <v>18.724307132700886</v>
      </c>
      <c r="S7" s="114">
        <v>44.682362892214357</v>
      </c>
      <c r="T7" s="48"/>
      <c r="U7" s="48"/>
      <c r="V7" s="48"/>
    </row>
    <row r="8" spans="1:22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26.947775826521994</v>
      </c>
      <c r="F8" s="22">
        <v>45.47437154943411</v>
      </c>
      <c r="G8" s="105">
        <v>32.284157259454403</v>
      </c>
      <c r="H8" s="22">
        <v>18.609480017594603</v>
      </c>
      <c r="I8" s="22">
        <v>2.5877127638407407</v>
      </c>
      <c r="J8" s="22">
        <v>10.641255209517656</v>
      </c>
      <c r="K8" s="105">
        <v>3.8891674870695292</v>
      </c>
      <c r="L8" s="22">
        <v>21.579797883127419</v>
      </c>
      <c r="M8" s="22">
        <v>23.486135497285719</v>
      </c>
      <c r="N8" s="105">
        <v>28.660395545881531</v>
      </c>
      <c r="O8" s="105">
        <v>48.290142152204801</v>
      </c>
      <c r="P8" s="23">
        <v>50.682258106261713</v>
      </c>
      <c r="Q8" s="21">
        <v>50.682258106261713</v>
      </c>
      <c r="R8" s="24">
        <v>2.5877127638407407</v>
      </c>
      <c r="S8" s="25">
        <v>25.494712506151231</v>
      </c>
      <c r="T8" s="48"/>
      <c r="U8" s="48"/>
      <c r="V8" s="48"/>
    </row>
    <row r="9" spans="1:22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54.556793030924581</v>
      </c>
      <c r="F9" s="22">
        <v>39.999874814760418</v>
      </c>
      <c r="G9" s="22">
        <v>38.879235537449681</v>
      </c>
      <c r="H9" s="22">
        <v>77.10818684548137</v>
      </c>
      <c r="I9" s="22">
        <v>13.721553373273718</v>
      </c>
      <c r="J9" s="22">
        <v>14.903212400109359</v>
      </c>
      <c r="K9" s="22">
        <v>15.485996535238391</v>
      </c>
      <c r="L9" s="22">
        <v>29.343841881725702</v>
      </c>
      <c r="M9" s="22">
        <v>25.442508378293759</v>
      </c>
      <c r="N9" s="22">
        <v>42.248812922360798</v>
      </c>
      <c r="O9" s="22">
        <v>64.293734162816833</v>
      </c>
      <c r="P9" s="23">
        <v>53.077956213738432</v>
      </c>
      <c r="Q9" s="21">
        <v>77.10818684548137</v>
      </c>
      <c r="R9" s="24">
        <v>13.721553373273718</v>
      </c>
      <c r="S9" s="25">
        <v>38.580872739911648</v>
      </c>
      <c r="T9" s="48"/>
      <c r="U9" s="48"/>
      <c r="V9" s="48"/>
    </row>
    <row r="10" spans="1:22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58.320103710918318</v>
      </c>
      <c r="F10" s="22">
        <v>46.091814466272041</v>
      </c>
      <c r="G10" s="22">
        <v>47.250387187734383</v>
      </c>
      <c r="H10" s="22">
        <v>64.511461149754638</v>
      </c>
      <c r="I10" s="22" t="s">
        <v>49</v>
      </c>
      <c r="J10" s="22" t="s">
        <v>49</v>
      </c>
      <c r="K10" s="22" t="s">
        <v>49</v>
      </c>
      <c r="L10" s="105">
        <v>26.35778633182856</v>
      </c>
      <c r="M10" s="22">
        <v>32.574090468473507</v>
      </c>
      <c r="N10" s="22">
        <v>48.405475181383601</v>
      </c>
      <c r="O10" s="22">
        <v>73.130249711211093</v>
      </c>
      <c r="P10" s="23">
        <v>45.539131652125583</v>
      </c>
      <c r="Q10" s="21">
        <v>73.130249711211093</v>
      </c>
      <c r="R10" s="24">
        <v>32.574090468473507</v>
      </c>
      <c r="S10" s="114">
        <v>49.525698501380312</v>
      </c>
      <c r="T10" s="48"/>
      <c r="U10" s="48"/>
      <c r="V10" s="48"/>
    </row>
    <row r="11" spans="1:22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77.822080245820686</v>
      </c>
      <c r="F11" s="22">
        <v>85.848292639055359</v>
      </c>
      <c r="G11" s="22">
        <v>65.93052230810116</v>
      </c>
      <c r="H11" s="22">
        <v>60.98655093015261</v>
      </c>
      <c r="I11" s="22">
        <v>22.369685131271634</v>
      </c>
      <c r="J11" s="22">
        <v>28.717344352209309</v>
      </c>
      <c r="K11" s="22">
        <v>40.33804088374378</v>
      </c>
      <c r="L11" s="22">
        <v>67.973322874724644</v>
      </c>
      <c r="M11" s="22">
        <v>40.52481163450841</v>
      </c>
      <c r="N11" s="22">
        <v>46.716603671879668</v>
      </c>
      <c r="O11" s="22">
        <v>79.487494491565329</v>
      </c>
      <c r="P11" s="23">
        <v>56.703382721869495</v>
      </c>
      <c r="Q11" s="21">
        <v>85.848292639055359</v>
      </c>
      <c r="R11" s="24">
        <v>22.369685131271634</v>
      </c>
      <c r="S11" s="25">
        <v>55.681858727562904</v>
      </c>
      <c r="T11" s="48"/>
      <c r="U11" s="48"/>
      <c r="V11" s="48"/>
    </row>
    <row r="12" spans="1:22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80.576211717373369</v>
      </c>
      <c r="F12" s="22">
        <v>81.185015212746848</v>
      </c>
      <c r="G12" s="22">
        <v>61.740497681629016</v>
      </c>
      <c r="H12" s="22">
        <v>70.267689126308483</v>
      </c>
      <c r="I12" s="22">
        <v>37.084265137020964</v>
      </c>
      <c r="J12" s="22">
        <v>41.077782605572601</v>
      </c>
      <c r="K12" s="22">
        <v>42.507615280968977</v>
      </c>
      <c r="L12" s="22">
        <v>62.947073781966793</v>
      </c>
      <c r="M12" s="22">
        <v>61.736712641530183</v>
      </c>
      <c r="N12" s="22">
        <v>61.892474758917047</v>
      </c>
      <c r="O12" s="22">
        <v>98.321378108221253</v>
      </c>
      <c r="P12" s="23">
        <v>71.49142021068613</v>
      </c>
      <c r="Q12" s="21">
        <v>98.321378108221253</v>
      </c>
      <c r="R12" s="24">
        <v>37.084265137020964</v>
      </c>
      <c r="S12" s="25">
        <v>64.40511472909408</v>
      </c>
      <c r="T12" s="48"/>
      <c r="U12" s="48"/>
      <c r="V12" s="48"/>
    </row>
    <row r="13" spans="1:22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91.532880860132565</v>
      </c>
      <c r="F13" s="22">
        <v>87.308668160330612</v>
      </c>
      <c r="G13" s="22">
        <v>57.333416200414241</v>
      </c>
      <c r="H13" s="22">
        <v>72.707139475092262</v>
      </c>
      <c r="I13" s="22">
        <v>43.24763489740527</v>
      </c>
      <c r="J13" s="22">
        <v>42.118373476659642</v>
      </c>
      <c r="K13" s="22">
        <v>36.401789004026796</v>
      </c>
      <c r="L13" s="22">
        <v>52.897827632817616</v>
      </c>
      <c r="M13" s="105">
        <v>66.829637391863173</v>
      </c>
      <c r="N13" s="22">
        <v>45.229146927957828</v>
      </c>
      <c r="O13" s="22">
        <v>88.759034833125313</v>
      </c>
      <c r="P13" s="23">
        <v>74.119415943899014</v>
      </c>
      <c r="Q13" s="21">
        <v>91.532880860132565</v>
      </c>
      <c r="R13" s="24">
        <v>36.401789004026796</v>
      </c>
      <c r="S13" s="25">
        <v>63.968260243953864</v>
      </c>
      <c r="T13" s="48"/>
      <c r="U13" s="48"/>
      <c r="V13" s="48"/>
    </row>
    <row r="14" spans="1:22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38.485092933960495</v>
      </c>
      <c r="F14" s="22">
        <v>35.129645086428376</v>
      </c>
      <c r="G14" s="22">
        <v>34.849430264977251</v>
      </c>
      <c r="H14" s="22">
        <v>45.031129080444494</v>
      </c>
      <c r="I14" s="22">
        <v>27.10885076987708</v>
      </c>
      <c r="J14" s="22">
        <v>26.608249251240807</v>
      </c>
      <c r="K14" s="22">
        <v>26.046918095972895</v>
      </c>
      <c r="L14" s="22">
        <v>38.569093246649707</v>
      </c>
      <c r="M14" s="22">
        <v>36.226907638962651</v>
      </c>
      <c r="N14" s="22">
        <v>47.238864208451098</v>
      </c>
      <c r="O14" s="22">
        <v>58.762301856778201</v>
      </c>
      <c r="P14" s="23">
        <v>53.166182595336615</v>
      </c>
      <c r="Q14" s="21">
        <v>58.762301856778201</v>
      </c>
      <c r="R14" s="24">
        <v>26.046918095972895</v>
      </c>
      <c r="S14" s="25">
        <v>38.984203311502306</v>
      </c>
      <c r="T14" s="48"/>
      <c r="U14" s="48"/>
      <c r="V14" s="48"/>
    </row>
    <row r="15" spans="1:22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36.050224350566928</v>
      </c>
      <c r="F15" s="22">
        <v>30.918286209020195</v>
      </c>
      <c r="G15" s="22">
        <v>27.97150366264345</v>
      </c>
      <c r="H15" s="22">
        <v>45.812296946647024</v>
      </c>
      <c r="I15" s="22">
        <v>25.20341899230197</v>
      </c>
      <c r="J15" s="22">
        <v>22.938097274965067</v>
      </c>
      <c r="K15" s="22">
        <v>19.64787854465057</v>
      </c>
      <c r="L15" s="22">
        <v>36.005940469970277</v>
      </c>
      <c r="M15" s="22">
        <v>35.223020672666962</v>
      </c>
      <c r="N15" s="22">
        <v>46.654591459999892</v>
      </c>
      <c r="O15" s="22">
        <v>55.462461186099127</v>
      </c>
      <c r="P15" s="23">
        <v>54.798016489596392</v>
      </c>
      <c r="Q15" s="21">
        <v>55.462461186099127</v>
      </c>
      <c r="R15" s="24">
        <v>19.64787854465057</v>
      </c>
      <c r="S15" s="25">
        <v>36.518608613623641</v>
      </c>
      <c r="T15" s="48"/>
      <c r="U15" s="48"/>
      <c r="V15" s="48"/>
    </row>
    <row r="16" spans="1:22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64.905003111255766</v>
      </c>
      <c r="F16" s="22">
        <v>62.134216073435425</v>
      </c>
      <c r="G16" s="22">
        <v>50.625023000711586</v>
      </c>
      <c r="H16" s="22">
        <v>72.611705482500994</v>
      </c>
      <c r="I16" s="22">
        <v>47.045379863139296</v>
      </c>
      <c r="J16" s="22">
        <v>33.841786978037312</v>
      </c>
      <c r="K16" s="22">
        <v>34.873146291775491</v>
      </c>
      <c r="L16" s="22">
        <v>51.811535441175195</v>
      </c>
      <c r="M16" s="22">
        <v>56.862210737676591</v>
      </c>
      <c r="N16" s="22">
        <v>65.024710161523316</v>
      </c>
      <c r="O16" s="22">
        <v>86.040587790337923</v>
      </c>
      <c r="P16" s="23">
        <v>65.442147135118418</v>
      </c>
      <c r="Q16" s="21">
        <v>86.040587790337923</v>
      </c>
      <c r="R16" s="24">
        <v>33.841786978037312</v>
      </c>
      <c r="S16" s="25">
        <v>57.968949032742216</v>
      </c>
      <c r="T16" s="48"/>
      <c r="U16" s="48"/>
      <c r="V16" s="48"/>
    </row>
    <row r="17" spans="1:22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44.788600422650909</v>
      </c>
      <c r="F17" s="22">
        <v>43.952586575646222</v>
      </c>
      <c r="G17" s="22">
        <v>34.994044128573016</v>
      </c>
      <c r="H17" s="22">
        <v>48.232710148623646</v>
      </c>
      <c r="I17" s="22">
        <v>33.866392161916785</v>
      </c>
      <c r="J17" s="22">
        <v>24.72717916932752</v>
      </c>
      <c r="K17" s="22">
        <v>20.324473671101003</v>
      </c>
      <c r="L17" s="22">
        <v>48.162967457835478</v>
      </c>
      <c r="M17" s="22">
        <v>58.083999858525544</v>
      </c>
      <c r="N17" s="22">
        <v>71.943421194065024</v>
      </c>
      <c r="O17" s="22">
        <v>81.772722359813997</v>
      </c>
      <c r="P17" s="23">
        <v>52.02810456881231</v>
      </c>
      <c r="Q17" s="21">
        <v>81.772722359813997</v>
      </c>
      <c r="R17" s="24">
        <v>20.324473671101003</v>
      </c>
      <c r="S17" s="25">
        <v>47.408327890888799</v>
      </c>
      <c r="T17" s="48"/>
      <c r="U17" s="48"/>
      <c r="V17" s="48"/>
    </row>
    <row r="18" spans="1:22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48.16437160651752</v>
      </c>
      <c r="F18" s="22">
        <v>44.148541931745953</v>
      </c>
      <c r="G18" s="22">
        <v>49.372987885961159</v>
      </c>
      <c r="H18" s="22">
        <v>50.862980977692359</v>
      </c>
      <c r="I18" s="22">
        <v>15.662754852970675</v>
      </c>
      <c r="J18" s="22">
        <v>17.074034526374007</v>
      </c>
      <c r="K18" s="105">
        <v>16.556514243482571</v>
      </c>
      <c r="L18" s="105">
        <v>23.582099700641479</v>
      </c>
      <c r="M18" s="22">
        <v>26.794843313565583</v>
      </c>
      <c r="N18" s="105">
        <v>27.842299339243336</v>
      </c>
      <c r="O18" s="22" t="s">
        <v>49</v>
      </c>
      <c r="P18" s="108">
        <v>29.664199058670818</v>
      </c>
      <c r="Q18" s="21">
        <v>50.862980977692359</v>
      </c>
      <c r="R18" s="24">
        <v>15.662754852970675</v>
      </c>
      <c r="S18" s="114">
        <v>33.89013759890458</v>
      </c>
      <c r="T18" s="48"/>
      <c r="U18" s="48"/>
      <c r="V18" s="48"/>
    </row>
    <row r="19" spans="1:22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72.529523918789323</v>
      </c>
      <c r="F19" s="22">
        <v>59.55220519604454</v>
      </c>
      <c r="G19" s="22">
        <v>57.65877498539988</v>
      </c>
      <c r="H19" s="22">
        <v>71.856186510570623</v>
      </c>
      <c r="I19" s="22">
        <v>25.096075036994382</v>
      </c>
      <c r="J19" s="22">
        <v>27.466147169986389</v>
      </c>
      <c r="K19" s="22">
        <v>26.611705078888459</v>
      </c>
      <c r="L19" s="105">
        <v>37.42097996948192</v>
      </c>
      <c r="M19" s="22">
        <v>33.090961079057053</v>
      </c>
      <c r="N19" s="105">
        <v>44.365174040576612</v>
      </c>
      <c r="O19" s="22">
        <v>63.028813910002896</v>
      </c>
      <c r="P19" s="23">
        <v>56.006923774682996</v>
      </c>
      <c r="Q19" s="21">
        <v>72.529523918789323</v>
      </c>
      <c r="R19" s="24">
        <v>25.096075036994382</v>
      </c>
      <c r="S19" s="25">
        <v>48.897711592891916</v>
      </c>
      <c r="T19" s="48"/>
      <c r="U19" s="48"/>
      <c r="V19" s="48"/>
    </row>
    <row r="20" spans="1:22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69.350436751357705</v>
      </c>
      <c r="F20" s="22">
        <v>38.576233360627171</v>
      </c>
      <c r="G20" s="22">
        <v>40.903226303161446</v>
      </c>
      <c r="H20" s="22">
        <v>28.655090661338896</v>
      </c>
      <c r="I20" s="22">
        <v>14.083471351316138</v>
      </c>
      <c r="J20" s="105">
        <v>11.774473126958371</v>
      </c>
      <c r="K20" s="22">
        <v>9.2149303440660102</v>
      </c>
      <c r="L20" s="22">
        <v>22.592154141721814</v>
      </c>
      <c r="M20" s="22">
        <v>20.222787514575341</v>
      </c>
      <c r="N20" s="105">
        <v>30.444956420863868</v>
      </c>
      <c r="O20" s="105">
        <v>39.477941329249006</v>
      </c>
      <c r="P20" s="23">
        <v>31.078655115035076</v>
      </c>
      <c r="Q20" s="21">
        <v>69.350436751357705</v>
      </c>
      <c r="R20" s="24">
        <v>9.2149303440660102</v>
      </c>
      <c r="S20" s="25">
        <v>29.641216790114076</v>
      </c>
      <c r="T20" s="48"/>
      <c r="U20" s="48"/>
      <c r="V20" s="48"/>
    </row>
    <row r="21" spans="1:22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64.555099042746477</v>
      </c>
      <c r="F21" s="50">
        <v>54.856090895649295</v>
      </c>
      <c r="G21" s="50">
        <v>58.496714974313257</v>
      </c>
      <c r="H21" s="50">
        <v>70.902678543114888</v>
      </c>
      <c r="I21" s="50">
        <v>24.372308322427077</v>
      </c>
      <c r="J21" s="50">
        <v>18.039582950361808</v>
      </c>
      <c r="K21" s="50">
        <v>8.5942433552114572</v>
      </c>
      <c r="L21" s="22">
        <v>37.007589453804364</v>
      </c>
      <c r="M21" s="22">
        <v>23.095983173150728</v>
      </c>
      <c r="N21" s="105">
        <v>51.925776704554032</v>
      </c>
      <c r="O21" s="22" t="s">
        <v>49</v>
      </c>
      <c r="P21" s="23" t="s">
        <v>49</v>
      </c>
      <c r="Q21" s="21">
        <v>70.902678543114888</v>
      </c>
      <c r="R21" s="24">
        <v>8.5942433552114572</v>
      </c>
      <c r="S21" s="114">
        <v>41.955008313688516</v>
      </c>
      <c r="T21" s="48"/>
      <c r="U21" s="48"/>
      <c r="V21" s="48"/>
    </row>
    <row r="22" spans="1:22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48.985542908366469</v>
      </c>
      <c r="F22" s="22">
        <v>43.6939912490528</v>
      </c>
      <c r="G22" s="22">
        <v>37.192355607784471</v>
      </c>
      <c r="H22" s="22">
        <v>48.886823763810149</v>
      </c>
      <c r="I22" s="22">
        <v>15.143209111442738</v>
      </c>
      <c r="J22" s="22">
        <v>16.088182272569473</v>
      </c>
      <c r="K22" s="22">
        <v>23.922983429859237</v>
      </c>
      <c r="L22" s="22">
        <v>26.293450243258299</v>
      </c>
      <c r="M22" s="22">
        <v>25.120063477372049</v>
      </c>
      <c r="N22" s="22">
        <v>30.12366704241451</v>
      </c>
      <c r="O22" s="22">
        <v>43.734399807086618</v>
      </c>
      <c r="P22" s="23">
        <v>47.188436048582027</v>
      </c>
      <c r="Q22" s="21">
        <v>48.985542908366469</v>
      </c>
      <c r="R22" s="24">
        <v>15.143209111442738</v>
      </c>
      <c r="S22" s="25">
        <v>34.120221419965823</v>
      </c>
      <c r="T22" s="48"/>
      <c r="U22" s="48"/>
      <c r="V22" s="48"/>
    </row>
    <row r="23" spans="1:22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74.963846947427896</v>
      </c>
      <c r="F23" s="22">
        <v>55.080768723692728</v>
      </c>
      <c r="G23" s="22">
        <v>46.382373727678612</v>
      </c>
      <c r="H23" s="22">
        <v>50.417075225341016</v>
      </c>
      <c r="I23" s="22">
        <v>35.809500455123192</v>
      </c>
      <c r="J23" s="22">
        <v>34.346317861465735</v>
      </c>
      <c r="K23" s="22">
        <v>37.261537494145607</v>
      </c>
      <c r="L23" s="22">
        <v>28.193415674283386</v>
      </c>
      <c r="M23" s="22">
        <v>40.974676723726347</v>
      </c>
      <c r="N23" s="22">
        <v>57.928853125288157</v>
      </c>
      <c r="O23" s="22">
        <v>74.847981607153002</v>
      </c>
      <c r="P23" s="23">
        <v>62.968856470516769</v>
      </c>
      <c r="Q23" s="21">
        <v>74.963846947427896</v>
      </c>
      <c r="R23" s="24">
        <v>28.193415674283386</v>
      </c>
      <c r="S23" s="25">
        <v>49.942898135068397</v>
      </c>
      <c r="T23" s="48"/>
      <c r="U23" s="48"/>
      <c r="V23" s="48"/>
    </row>
    <row r="24" spans="1:22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81.471643045569024</v>
      </c>
      <c r="F24" s="22">
        <v>63.652182281293449</v>
      </c>
      <c r="G24" s="22">
        <v>47.408054910890506</v>
      </c>
      <c r="H24" s="22">
        <v>54.526654462129073</v>
      </c>
      <c r="I24" s="22">
        <v>28.929758736108411</v>
      </c>
      <c r="J24" s="22">
        <v>26.790372046034147</v>
      </c>
      <c r="K24" s="22">
        <v>39.342584306424371</v>
      </c>
      <c r="L24" s="22">
        <v>42.113442161197142</v>
      </c>
      <c r="M24" s="22">
        <v>55.796537687257832</v>
      </c>
      <c r="N24" s="22">
        <v>71.952326178532545</v>
      </c>
      <c r="O24" s="22">
        <v>70.679788580547026</v>
      </c>
      <c r="P24" s="23">
        <v>74.459509586507735</v>
      </c>
      <c r="Q24" s="21">
        <v>94.709064764483855</v>
      </c>
      <c r="R24" s="24">
        <v>39.51597060646472</v>
      </c>
      <c r="S24" s="25">
        <v>55.390725454142228</v>
      </c>
      <c r="T24" s="48"/>
      <c r="U24" s="48"/>
      <c r="V24" s="48"/>
    </row>
    <row r="25" spans="1:22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95.379618303600779</v>
      </c>
      <c r="F25" s="22">
        <v>80.667308287692791</v>
      </c>
      <c r="G25" s="22">
        <v>63.865817471140701</v>
      </c>
      <c r="H25" s="22">
        <v>98.36003449799631</v>
      </c>
      <c r="I25" s="22">
        <v>52.03010680671116</v>
      </c>
      <c r="J25" s="22">
        <v>45.284516232993042</v>
      </c>
      <c r="K25" s="22">
        <v>40.806614564458428</v>
      </c>
      <c r="L25" s="22">
        <v>52.943223949018169</v>
      </c>
      <c r="M25" s="22">
        <v>66.515853301887276</v>
      </c>
      <c r="N25" s="22">
        <v>89.442060649298753</v>
      </c>
      <c r="O25" s="22">
        <v>96.555309243839361</v>
      </c>
      <c r="P25" s="23">
        <v>85.348416674926199</v>
      </c>
      <c r="Q25" s="21">
        <v>98.36003449799631</v>
      </c>
      <c r="R25" s="24">
        <v>40.806614564458428</v>
      </c>
      <c r="S25" s="25">
        <v>72.843835514105308</v>
      </c>
      <c r="T25" s="48"/>
      <c r="U25" s="48"/>
      <c r="V25" s="48"/>
    </row>
    <row r="26" spans="1:22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86.9722086354531</v>
      </c>
      <c r="F26" s="22">
        <v>62.536247015107008</v>
      </c>
      <c r="G26" s="22">
        <v>58.144691538442203</v>
      </c>
      <c r="H26" s="22">
        <v>95.869834801065807</v>
      </c>
      <c r="I26" s="22">
        <v>32.412922994877732</v>
      </c>
      <c r="J26" s="22">
        <v>32.234346146455735</v>
      </c>
      <c r="K26" s="22">
        <v>35.287306854894169</v>
      </c>
      <c r="L26" s="105">
        <v>43.965733253344872</v>
      </c>
      <c r="M26" s="22">
        <v>46.013918785041454</v>
      </c>
      <c r="N26" s="22">
        <v>51.869136984353098</v>
      </c>
      <c r="O26" s="22">
        <v>80.3380956942691</v>
      </c>
      <c r="P26" s="23">
        <v>69.725609756097555</v>
      </c>
      <c r="Q26" s="21">
        <v>95.869834801065807</v>
      </c>
      <c r="R26" s="24">
        <v>32.234346146455735</v>
      </c>
      <c r="S26" s="25">
        <v>59.537757898300342</v>
      </c>
      <c r="T26" s="48"/>
      <c r="U26" s="48"/>
      <c r="V26" s="48"/>
    </row>
    <row r="27" spans="1:22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96.769834121727783</v>
      </c>
      <c r="F27" s="22">
        <v>69.069526888385226</v>
      </c>
      <c r="G27" s="22">
        <v>80.503518931462423</v>
      </c>
      <c r="H27" s="22">
        <v>86.432708761828053</v>
      </c>
      <c r="I27" s="22">
        <v>41.533632474321593</v>
      </c>
      <c r="J27" s="22">
        <v>58.253240038216951</v>
      </c>
      <c r="K27" s="22">
        <v>66.34142441095544</v>
      </c>
      <c r="L27" s="22">
        <v>70.830491622619434</v>
      </c>
      <c r="M27" s="22">
        <v>91.356953984054044</v>
      </c>
      <c r="N27" s="22">
        <v>119.10836300613225</v>
      </c>
      <c r="O27" s="22">
        <v>135.68923752633924</v>
      </c>
      <c r="P27" s="23">
        <v>102.1655787045338</v>
      </c>
      <c r="Q27" s="21">
        <v>135.68923752633924</v>
      </c>
      <c r="R27" s="24">
        <v>41.533632474321593</v>
      </c>
      <c r="S27" s="25">
        <v>85.897883139021829</v>
      </c>
      <c r="T27" s="48"/>
      <c r="U27" s="48"/>
      <c r="V27" s="48"/>
    </row>
    <row r="28" spans="1:22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136.12936421748887</v>
      </c>
      <c r="F28" s="22">
        <v>98.822048364485028</v>
      </c>
      <c r="G28" s="22">
        <v>100.86838232433962</v>
      </c>
      <c r="H28" s="22">
        <v>134.61631487147159</v>
      </c>
      <c r="I28" s="22">
        <v>80.698589397650593</v>
      </c>
      <c r="J28" s="22">
        <v>89.746033700982011</v>
      </c>
      <c r="K28" s="22">
        <v>91.880572760932736</v>
      </c>
      <c r="L28" s="22">
        <v>111.63736303392298</v>
      </c>
      <c r="M28" s="22">
        <v>106.82116232822322</v>
      </c>
      <c r="N28" s="22">
        <v>162.27565769322024</v>
      </c>
      <c r="O28" s="22">
        <v>182.32166333423967</v>
      </c>
      <c r="P28" s="23">
        <v>151.94829474637345</v>
      </c>
      <c r="Q28" s="21">
        <v>182.32166333423967</v>
      </c>
      <c r="R28" s="24">
        <v>80.698589397650593</v>
      </c>
      <c r="S28" s="25">
        <v>120.0914097485944</v>
      </c>
      <c r="T28" s="48"/>
      <c r="U28" s="48"/>
      <c r="V28" s="48"/>
    </row>
    <row r="29" spans="1:22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88.984795169733616</v>
      </c>
      <c r="F29" s="50">
        <v>83.916095050579045</v>
      </c>
      <c r="G29" s="50">
        <v>60.430942983550345</v>
      </c>
      <c r="H29" s="50">
        <v>63.242671847140024</v>
      </c>
      <c r="I29" s="50">
        <v>47.954211336194092</v>
      </c>
      <c r="J29" s="50">
        <v>69.234171313239131</v>
      </c>
      <c r="K29" s="50">
        <v>63.915940955285386</v>
      </c>
      <c r="L29" s="50">
        <v>83.488785101988412</v>
      </c>
      <c r="M29" s="50">
        <v>75.029885969201246</v>
      </c>
      <c r="N29" s="50">
        <v>95.541031844785337</v>
      </c>
      <c r="O29" s="50">
        <v>114.24183305556895</v>
      </c>
      <c r="P29" s="51">
        <v>78.457391350604183</v>
      </c>
      <c r="Q29" s="49">
        <v>114.24183305556895</v>
      </c>
      <c r="R29" s="52">
        <v>47.954211336194092</v>
      </c>
      <c r="S29" s="53">
        <v>77.061861855259565</v>
      </c>
      <c r="T29" s="48"/>
      <c r="U29" s="48"/>
      <c r="V29" s="48"/>
    </row>
    <row r="30" spans="1:22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90.071435392803906</v>
      </c>
      <c r="F30" s="22">
        <v>81.529841923376921</v>
      </c>
      <c r="G30" s="22">
        <v>57.568651429838887</v>
      </c>
      <c r="H30" s="22">
        <v>72.631260622824186</v>
      </c>
      <c r="I30" s="22">
        <v>50.539469437972656</v>
      </c>
      <c r="J30" s="22">
        <v>50.31045572981629</v>
      </c>
      <c r="K30" s="22">
        <v>77.342533361878708</v>
      </c>
      <c r="L30" s="22">
        <v>88.313607604105954</v>
      </c>
      <c r="M30" s="22">
        <v>81.309905432635745</v>
      </c>
      <c r="N30" s="22">
        <v>90.469162952707748</v>
      </c>
      <c r="O30" s="22">
        <v>108.57925574264453</v>
      </c>
      <c r="P30" s="23">
        <v>83.295168124999137</v>
      </c>
      <c r="Q30" s="21">
        <v>108.57925574264453</v>
      </c>
      <c r="R30" s="24">
        <v>50.31045572981629</v>
      </c>
      <c r="S30" s="25">
        <v>78.199996945169943</v>
      </c>
      <c r="T30" s="48"/>
      <c r="U30" s="48"/>
      <c r="V30" s="48"/>
    </row>
    <row r="31" spans="1:22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63.471980711276949</v>
      </c>
      <c r="F31" s="22">
        <v>31.384250248767934</v>
      </c>
      <c r="G31" s="22">
        <v>19.628967420423301</v>
      </c>
      <c r="H31" s="22">
        <v>24.462482693049129</v>
      </c>
      <c r="I31" s="22">
        <v>9.6617161852439342</v>
      </c>
      <c r="J31" s="22">
        <v>17.382857331575604</v>
      </c>
      <c r="K31" s="22">
        <v>40.055376896382654</v>
      </c>
      <c r="L31" s="22">
        <v>39.265411297115918</v>
      </c>
      <c r="M31" s="22">
        <v>31.010422880214325</v>
      </c>
      <c r="N31" s="22">
        <v>45.288067216066104</v>
      </c>
      <c r="O31" s="22">
        <v>30.212978044393473</v>
      </c>
      <c r="P31" s="23">
        <v>37.947237056112151</v>
      </c>
      <c r="Q31" s="21">
        <v>45.288067216066104</v>
      </c>
      <c r="R31" s="24">
        <v>9.6617161852439342</v>
      </c>
      <c r="S31" s="25">
        <v>31.207126397677293</v>
      </c>
      <c r="T31" s="48"/>
      <c r="U31" s="48"/>
      <c r="V31" s="48"/>
    </row>
    <row r="32" spans="1:22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37.308596295142941</v>
      </c>
      <c r="F32" s="55">
        <v>55.818308379264025</v>
      </c>
      <c r="G32" s="112">
        <v>29.677784923562879</v>
      </c>
      <c r="H32" s="112">
        <v>6.1035964515652106</v>
      </c>
      <c r="I32" s="55">
        <v>30.455791726582618</v>
      </c>
      <c r="J32" s="55" t="s">
        <v>49</v>
      </c>
      <c r="K32" s="55">
        <v>42.441895123285271</v>
      </c>
      <c r="L32" s="55">
        <v>44.819093819726035</v>
      </c>
      <c r="M32" s="55">
        <v>30.109144303692631</v>
      </c>
      <c r="N32" s="55">
        <v>42.727517279357201</v>
      </c>
      <c r="O32" s="55">
        <v>37.022428712127017</v>
      </c>
      <c r="P32" s="56">
        <v>46.61634937354043</v>
      </c>
      <c r="Q32" s="54">
        <v>55.818308379264025</v>
      </c>
      <c r="R32" s="57">
        <v>30.109144303692631</v>
      </c>
      <c r="S32" s="58">
        <v>38.019624553451095</v>
      </c>
      <c r="T32" s="48"/>
      <c r="U32" s="48"/>
      <c r="V32" s="48"/>
    </row>
    <row r="33" spans="1:22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2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5"/>
    </row>
    <row r="35" spans="1:22" x14ac:dyDescent="0.15">
      <c r="V35" s="35"/>
    </row>
    <row r="36" spans="1:22" x14ac:dyDescent="0.15">
      <c r="V36" s="35"/>
    </row>
    <row r="37" spans="1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35"/>
    </row>
    <row r="38" spans="1:22" x14ac:dyDescent="0.15">
      <c r="C38" s="73" t="s">
        <v>33</v>
      </c>
      <c r="D38" s="1" t="s">
        <v>55</v>
      </c>
      <c r="E38" s="1"/>
      <c r="F38" s="62"/>
      <c r="G38" s="62"/>
      <c r="H38" s="62"/>
      <c r="I38" s="75"/>
      <c r="J38" s="1"/>
      <c r="K38" s="1"/>
      <c r="L38" s="1"/>
      <c r="M38" s="1"/>
      <c r="N38" s="1"/>
      <c r="O38" s="1"/>
      <c r="P38" s="1"/>
      <c r="Q38" s="1"/>
      <c r="R38" s="1"/>
      <c r="S38" s="1"/>
      <c r="V38" s="35"/>
    </row>
    <row r="39" spans="1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5"/>
    </row>
    <row r="40" spans="1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5"/>
    </row>
    <row r="41" spans="1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43"/>
    </row>
  </sheetData>
  <phoneticPr fontId="1"/>
  <conditionalFormatting sqref="E33:P34 S33:S34">
    <cfRule type="expression" dxfId="52" priority="5759" stopIfTrue="1">
      <formula>#REF!&gt;E33</formula>
    </cfRule>
  </conditionalFormatting>
  <conditionalFormatting sqref="E4:P32">
    <cfRule type="expression" dxfId="51" priority="5761">
      <formula>E4&lt;#REF!</formula>
    </cfRule>
  </conditionalFormatting>
  <conditionalFormatting sqref="S4:S32">
    <cfRule type="expression" dxfId="50" priority="5762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F0E0FCFC-FC43-4F4E-9698-833196CCD4A5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72617131-0902-4725-8F4B-CB12B07BC7B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15" id="{5796F14B-3E4F-45DC-9FE5-31F88246CAF4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16" id="{D3C81E90-9640-46F0-8A07-1509512B5C8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17" id="{2E4B4153-E903-461E-AF71-A505F4B9B05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18" id="{14B49840-0EE8-4087-AD5D-7771FFA00C85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19" id="{1BEA978D-62DD-41AA-9CD1-B9EAEAB62537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W42"/>
  <sheetViews>
    <sheetView zoomScale="70" zoomScaleNormal="70" workbookViewId="0">
      <selection activeCell="R31" sqref="R31"/>
    </sheetView>
  </sheetViews>
  <sheetFormatPr defaultRowHeight="13.5" x14ac:dyDescent="0.15"/>
  <cols>
    <col min="1" max="1" width="9" style="39"/>
    <col min="2" max="2" width="4.25" style="27" bestFit="1" customWidth="1"/>
    <col min="3" max="3" width="9" style="27"/>
    <col min="4" max="4" width="11" style="27" bestFit="1" customWidth="1"/>
    <col min="5" max="9" width="7.625" style="27" bestFit="1" customWidth="1"/>
    <col min="10" max="10" width="8.625" style="27" bestFit="1" customWidth="1"/>
    <col min="11" max="13" width="8.75" style="27" bestFit="1" customWidth="1"/>
    <col min="14" max="16" width="7.625" style="27" bestFit="1" customWidth="1"/>
    <col min="17" max="17" width="7.5" style="27" customWidth="1"/>
    <col min="18" max="18" width="7.625" style="27" bestFit="1" customWidth="1"/>
    <col min="19" max="19" width="7.375" style="27" customWidth="1"/>
    <col min="20" max="16384" width="9" style="27"/>
  </cols>
  <sheetData>
    <row r="1" spans="1:23" s="1" customFormat="1" x14ac:dyDescent="0.15">
      <c r="A1" s="45"/>
    </row>
    <row r="2" spans="1:23" s="2" customFormat="1" ht="20.100000000000001" customHeight="1" thickBot="1" x14ac:dyDescent="0.2">
      <c r="A2" s="45"/>
      <c r="C2" s="2" t="s">
        <v>97</v>
      </c>
      <c r="J2" s="2" t="s">
        <v>105</v>
      </c>
      <c r="Q2" s="2" t="s">
        <v>98</v>
      </c>
    </row>
    <row r="3" spans="1:23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3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6.5534707090198214</v>
      </c>
      <c r="F4" s="19">
        <v>5.4095734669675437</v>
      </c>
      <c r="G4" s="19">
        <v>5.6748470975098941</v>
      </c>
      <c r="H4" s="19">
        <v>2.8028162396311513</v>
      </c>
      <c r="I4" s="19">
        <v>1.454065371346188</v>
      </c>
      <c r="J4" s="19">
        <v>1.4899347931337839</v>
      </c>
      <c r="K4" s="19">
        <v>1.8304429713981694</v>
      </c>
      <c r="L4" s="19">
        <v>1.9301860276409319</v>
      </c>
      <c r="M4" s="19">
        <v>1.6995363797791685</v>
      </c>
      <c r="N4" s="19">
        <v>2.1173308761572356</v>
      </c>
      <c r="O4" s="19">
        <v>4.0603061598604269</v>
      </c>
      <c r="P4" s="47">
        <v>2.9445389141882057</v>
      </c>
      <c r="Q4" s="18">
        <v>6.5534707090198214</v>
      </c>
      <c r="R4" s="20">
        <v>1.454065371346188</v>
      </c>
      <c r="S4" s="46">
        <v>3.0942364924347197</v>
      </c>
      <c r="T4" s="48"/>
      <c r="U4" s="48"/>
      <c r="V4" s="48"/>
      <c r="W4" s="48"/>
    </row>
    <row r="5" spans="1:23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4.9993428735295105</v>
      </c>
      <c r="F5" s="77">
        <v>3.4824859894461357</v>
      </c>
      <c r="G5" s="77">
        <v>4.6564740642034721</v>
      </c>
      <c r="H5" s="117">
        <v>1.9208680042364872</v>
      </c>
      <c r="I5" s="117">
        <v>1.2758592265075956</v>
      </c>
      <c r="J5" s="117">
        <v>0.89596473485933936</v>
      </c>
      <c r="K5" s="117">
        <v>1.0118254593137757</v>
      </c>
      <c r="L5" s="117">
        <v>0.98515392406524716</v>
      </c>
      <c r="M5" s="117">
        <v>1.6137203803100506</v>
      </c>
      <c r="N5" s="117">
        <v>1.6162304624750463</v>
      </c>
      <c r="O5" s="77">
        <v>2.7095466493695226</v>
      </c>
      <c r="P5" s="118">
        <v>2.332517405592859</v>
      </c>
      <c r="Q5" s="21">
        <v>4.9993428735295105</v>
      </c>
      <c r="R5" s="122">
        <v>0.89596473485933936</v>
      </c>
      <c r="S5" s="79">
        <v>2.2731801006745558</v>
      </c>
      <c r="T5" s="48"/>
      <c r="U5" s="48"/>
      <c r="V5" s="48"/>
      <c r="W5" s="48"/>
    </row>
    <row r="6" spans="1:23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14.265133829950415</v>
      </c>
      <c r="F6" s="22">
        <v>14.609402468953604</v>
      </c>
      <c r="G6" s="22">
        <v>16.202655518630056</v>
      </c>
      <c r="H6" s="22">
        <v>13.178679880090961</v>
      </c>
      <c r="I6" s="22">
        <v>6.2607558412171977</v>
      </c>
      <c r="J6" s="22">
        <v>4.1822698900522521</v>
      </c>
      <c r="K6" s="22">
        <v>5.9143289587454992</v>
      </c>
      <c r="L6" s="22">
        <v>4.4534326107332927</v>
      </c>
      <c r="M6" s="22">
        <v>2.7110830613754096</v>
      </c>
      <c r="N6" s="22">
        <v>2.1858148429756445</v>
      </c>
      <c r="O6" s="22">
        <v>3.3898217217048021</v>
      </c>
      <c r="P6" s="23">
        <v>4.7435542069869419</v>
      </c>
      <c r="Q6" s="21">
        <v>16.202655518630056</v>
      </c>
      <c r="R6" s="24">
        <v>2.1858148429756445</v>
      </c>
      <c r="S6" s="25">
        <v>7.9276821590062543</v>
      </c>
      <c r="T6" s="48"/>
      <c r="U6" s="48"/>
      <c r="V6" s="48"/>
      <c r="W6" s="48"/>
    </row>
    <row r="7" spans="1:23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5.7253449111319243</v>
      </c>
      <c r="G7" s="22">
        <v>6.8406150342241414</v>
      </c>
      <c r="H7" s="22">
        <v>5.7292443266735509</v>
      </c>
      <c r="I7" s="22">
        <v>3.4139903676363237</v>
      </c>
      <c r="J7" s="22">
        <v>2.6748854171310272</v>
      </c>
      <c r="K7" s="22">
        <v>3.0622092539570658</v>
      </c>
      <c r="L7" s="22">
        <v>3.560150617410033</v>
      </c>
      <c r="M7" s="22">
        <v>2.2362463767182232</v>
      </c>
      <c r="N7" s="22">
        <v>2.2942131803145451</v>
      </c>
      <c r="O7" s="22">
        <v>3.9099386067392259</v>
      </c>
      <c r="P7" s="23">
        <v>4.1305088395678666</v>
      </c>
      <c r="Q7" s="21">
        <v>6.8406150342241414</v>
      </c>
      <c r="R7" s="24">
        <v>2.2362463767182232</v>
      </c>
      <c r="S7" s="114">
        <v>3.9063359052244815</v>
      </c>
      <c r="T7" s="48"/>
      <c r="U7" s="48"/>
      <c r="V7" s="48"/>
      <c r="W7" s="48"/>
    </row>
    <row r="8" spans="1:23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10.624869897188681</v>
      </c>
      <c r="F8" s="22">
        <v>4.7960451497713601</v>
      </c>
      <c r="G8" s="105">
        <v>4.0008008586975254</v>
      </c>
      <c r="H8" s="115">
        <v>2.0088020563286411</v>
      </c>
      <c r="I8" s="115">
        <v>1.7335302032227242</v>
      </c>
      <c r="J8" s="115">
        <v>1.3305097663893355</v>
      </c>
      <c r="K8" s="105">
        <v>3.9314587430804275</v>
      </c>
      <c r="L8" s="115">
        <v>1.8941340968152776</v>
      </c>
      <c r="M8" s="22">
        <v>4.0830509334545715</v>
      </c>
      <c r="N8" s="116">
        <v>1.6926515933896471</v>
      </c>
      <c r="O8" s="116">
        <v>1.8673782466196636</v>
      </c>
      <c r="P8" s="23">
        <v>8.9492737696766369</v>
      </c>
      <c r="Q8" s="21">
        <v>10.624869897188681</v>
      </c>
      <c r="R8" s="122">
        <v>1.3305097663893355</v>
      </c>
      <c r="S8" s="25">
        <v>4.1336707009896969</v>
      </c>
      <c r="T8" s="48"/>
      <c r="U8" s="48"/>
      <c r="V8" s="48"/>
      <c r="W8" s="48"/>
    </row>
    <row r="9" spans="1:23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22.971388191124774</v>
      </c>
      <c r="F9" s="22">
        <v>15.795354023712285</v>
      </c>
      <c r="G9" s="22">
        <v>21.954927323527706</v>
      </c>
      <c r="H9" s="22">
        <v>24.674241464310313</v>
      </c>
      <c r="I9" s="22">
        <v>7.3450630309553659</v>
      </c>
      <c r="J9" s="22">
        <v>4.6932166408880631</v>
      </c>
      <c r="K9" s="22">
        <v>5.6018065445431731</v>
      </c>
      <c r="L9" s="22">
        <v>4.3305210707720834</v>
      </c>
      <c r="M9" s="22">
        <v>3.1384952728863693</v>
      </c>
      <c r="N9" s="22">
        <v>2.5988174299906159</v>
      </c>
      <c r="O9" s="22">
        <v>5.2232663960958536</v>
      </c>
      <c r="P9" s="23">
        <v>8.2858222271012583</v>
      </c>
      <c r="Q9" s="21">
        <v>24.674241464310313</v>
      </c>
      <c r="R9" s="24">
        <v>2.5988174299906159</v>
      </c>
      <c r="S9" s="25">
        <v>10.273491429196541</v>
      </c>
      <c r="T9" s="48"/>
      <c r="U9" s="48"/>
      <c r="V9" s="48"/>
      <c r="W9" s="48"/>
    </row>
    <row r="10" spans="1:23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23.479814009443338</v>
      </c>
      <c r="F10" s="22">
        <v>18.75109121537135</v>
      </c>
      <c r="G10" s="22">
        <v>21.636377694821419</v>
      </c>
      <c r="H10" s="22">
        <v>28.097487497580214</v>
      </c>
      <c r="I10" s="22" t="s">
        <v>49</v>
      </c>
      <c r="J10" s="22" t="s">
        <v>49</v>
      </c>
      <c r="K10" s="22" t="s">
        <v>49</v>
      </c>
      <c r="L10" s="105">
        <v>5.4185563158342642</v>
      </c>
      <c r="M10" s="22">
        <v>3.3277612550086477</v>
      </c>
      <c r="N10" s="22">
        <v>3.0427666789770251</v>
      </c>
      <c r="O10" s="22">
        <v>5.8620113988017719</v>
      </c>
      <c r="P10" s="23">
        <v>8.5517328335785852</v>
      </c>
      <c r="Q10" s="21">
        <v>28.097487497580214</v>
      </c>
      <c r="R10" s="24">
        <v>3.0427666789770251</v>
      </c>
      <c r="S10" s="114">
        <v>13.032671432837271</v>
      </c>
      <c r="T10" s="48"/>
      <c r="U10" s="48"/>
      <c r="V10" s="48"/>
      <c r="W10" s="48"/>
    </row>
    <row r="11" spans="1:23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23.298158084427737</v>
      </c>
      <c r="F11" s="22">
        <v>35.891931941779021</v>
      </c>
      <c r="G11" s="22">
        <v>41.393590905675332</v>
      </c>
      <c r="H11" s="22">
        <v>51.104800748591117</v>
      </c>
      <c r="I11" s="22">
        <v>30.830744977865148</v>
      </c>
      <c r="J11" s="22">
        <v>22.380107610543192</v>
      </c>
      <c r="K11" s="22">
        <v>12.193263263340333</v>
      </c>
      <c r="L11" s="22">
        <v>8.924663154670748</v>
      </c>
      <c r="M11" s="22">
        <v>5.5396867064314117</v>
      </c>
      <c r="N11" s="22">
        <v>3.8008752034734314</v>
      </c>
      <c r="O11" s="22">
        <v>5.4397088873591173</v>
      </c>
      <c r="P11" s="23">
        <v>12.274670084760496</v>
      </c>
      <c r="Q11" s="21">
        <v>51.104800748591117</v>
      </c>
      <c r="R11" s="24">
        <v>3.8008752034734314</v>
      </c>
      <c r="S11" s="25">
        <v>21.608816594236615</v>
      </c>
      <c r="T11" s="48"/>
      <c r="U11" s="48"/>
      <c r="V11" s="48"/>
      <c r="W11" s="48"/>
    </row>
    <row r="12" spans="1:23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48.597196275876996</v>
      </c>
      <c r="F12" s="22">
        <v>45.578350489642787</v>
      </c>
      <c r="G12" s="22">
        <v>52.866022618325701</v>
      </c>
      <c r="H12" s="22">
        <v>51.312254507495581</v>
      </c>
      <c r="I12" s="22">
        <v>23.030835113499265</v>
      </c>
      <c r="J12" s="22">
        <v>25.998530028219026</v>
      </c>
      <c r="K12" s="22">
        <v>24.899806395912751</v>
      </c>
      <c r="L12" s="22">
        <v>19.167639828606873</v>
      </c>
      <c r="M12" s="22">
        <v>12.198960217566796</v>
      </c>
      <c r="N12" s="22">
        <v>11.934844875622634</v>
      </c>
      <c r="O12" s="22">
        <v>14.148711446326901</v>
      </c>
      <c r="P12" s="23">
        <v>28.409133227008269</v>
      </c>
      <c r="Q12" s="21">
        <v>52.866022618325701</v>
      </c>
      <c r="R12" s="24">
        <v>11.934844875622634</v>
      </c>
      <c r="S12" s="25">
        <v>30.058113072104106</v>
      </c>
      <c r="T12" s="48"/>
      <c r="U12" s="48"/>
      <c r="V12" s="48"/>
      <c r="W12" s="48"/>
    </row>
    <row r="13" spans="1:23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5.3720472613062045</v>
      </c>
      <c r="F13" s="22">
        <v>5.8871928642367957</v>
      </c>
      <c r="G13" s="115">
        <v>3.959258913670304</v>
      </c>
      <c r="H13" s="22">
        <v>8.081733104272999</v>
      </c>
      <c r="I13" s="115">
        <v>4.2510702546488881</v>
      </c>
      <c r="J13" s="115">
        <v>2.8999811684661747</v>
      </c>
      <c r="K13" s="115">
        <v>3.3640278347657628</v>
      </c>
      <c r="L13" s="22">
        <v>5.2560957560996933</v>
      </c>
      <c r="M13" s="105">
        <v>5.3880667280218217</v>
      </c>
      <c r="N13" s="22">
        <v>14.881754898235329</v>
      </c>
      <c r="O13" s="115">
        <v>3.9828644282435599</v>
      </c>
      <c r="P13" s="23">
        <v>6.0423856939281535</v>
      </c>
      <c r="Q13" s="21">
        <v>14.881754898235329</v>
      </c>
      <c r="R13" s="122">
        <v>2.8999811684661747</v>
      </c>
      <c r="S13" s="25">
        <v>5.7652555678938819</v>
      </c>
      <c r="T13" s="48"/>
      <c r="U13" s="48"/>
      <c r="V13" s="48"/>
      <c r="W13" s="48"/>
    </row>
    <row r="14" spans="1:23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7.966396446755807</v>
      </c>
      <c r="F14" s="22">
        <v>7.1888966278506015</v>
      </c>
      <c r="G14" s="22">
        <v>4.5943623895869257</v>
      </c>
      <c r="H14" s="22">
        <v>6.8160240128843741</v>
      </c>
      <c r="I14" s="115">
        <v>3.794653882138181</v>
      </c>
      <c r="J14" s="115">
        <v>2.4944148976107638</v>
      </c>
      <c r="K14" s="115">
        <v>3.8109888876980018</v>
      </c>
      <c r="L14" s="22">
        <v>4.7594674334413298</v>
      </c>
      <c r="M14" s="22">
        <v>4.6932131204322083</v>
      </c>
      <c r="N14" s="22">
        <v>5.186094087562882</v>
      </c>
      <c r="O14" s="115">
        <v>4.0803834878040641</v>
      </c>
      <c r="P14" s="23">
        <v>7.5552854487671688</v>
      </c>
      <c r="Q14" s="21">
        <v>7.966396446755807</v>
      </c>
      <c r="R14" s="122">
        <v>2.4944148976107638</v>
      </c>
      <c r="S14" s="25">
        <v>5.2418639422187994</v>
      </c>
      <c r="T14" s="48"/>
      <c r="U14" s="48"/>
      <c r="V14" s="48"/>
      <c r="W14" s="48"/>
    </row>
    <row r="15" spans="1:23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8.2248892183873856</v>
      </c>
      <c r="F15" s="22">
        <v>8.0988964060457711</v>
      </c>
      <c r="G15" s="22">
        <v>5.1471367077116952</v>
      </c>
      <c r="H15" s="22">
        <v>6.1462182641772918</v>
      </c>
      <c r="I15" s="115">
        <v>3.5859876097599006</v>
      </c>
      <c r="J15" s="115">
        <v>3.2103389424105715</v>
      </c>
      <c r="K15" s="115">
        <v>3.7222689116272631</v>
      </c>
      <c r="L15" s="22">
        <v>5.3167114853365645</v>
      </c>
      <c r="M15" s="22">
        <v>5.6867648413435674</v>
      </c>
      <c r="N15" s="22">
        <v>6.7462106660641554</v>
      </c>
      <c r="O15" s="22">
        <v>4.6002617302413649</v>
      </c>
      <c r="P15" s="23">
        <v>8.2699403150251847</v>
      </c>
      <c r="Q15" s="21">
        <v>8.2699403150251847</v>
      </c>
      <c r="R15" s="122">
        <v>3.2103389424105715</v>
      </c>
      <c r="S15" s="25">
        <v>5.6889949814022307</v>
      </c>
      <c r="T15" s="48"/>
      <c r="U15" s="48"/>
      <c r="V15" s="48"/>
      <c r="W15" s="48"/>
    </row>
    <row r="16" spans="1:23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20.941524801853728</v>
      </c>
      <c r="F16" s="22">
        <v>17.720210581388422</v>
      </c>
      <c r="G16" s="22">
        <v>16.220424722916452</v>
      </c>
      <c r="H16" s="22">
        <v>18.857957615834838</v>
      </c>
      <c r="I16" s="22">
        <v>9.0277798233620974</v>
      </c>
      <c r="J16" s="22">
        <v>7.1117768164758104</v>
      </c>
      <c r="K16" s="22">
        <v>10.614651935295807</v>
      </c>
      <c r="L16" s="22">
        <v>17.1885790070917</v>
      </c>
      <c r="M16" s="22">
        <v>14.049854933035563</v>
      </c>
      <c r="N16" s="22">
        <v>9.8964372280639399</v>
      </c>
      <c r="O16" s="22">
        <v>12.234819623324716</v>
      </c>
      <c r="P16" s="23">
        <v>15.747821236911998</v>
      </c>
      <c r="Q16" s="21">
        <v>20.941524801853728</v>
      </c>
      <c r="R16" s="24">
        <v>7.1117768164758104</v>
      </c>
      <c r="S16" s="25">
        <v>14.277307347890291</v>
      </c>
      <c r="T16" s="48"/>
      <c r="U16" s="48"/>
      <c r="V16" s="48"/>
      <c r="W16" s="48"/>
    </row>
    <row r="17" spans="1:23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21.753952851369679</v>
      </c>
      <c r="F17" s="22">
        <v>21.791418646485592</v>
      </c>
      <c r="G17" s="22">
        <v>13.781039250046893</v>
      </c>
      <c r="H17" s="22">
        <v>23.191717611536518</v>
      </c>
      <c r="I17" s="22">
        <v>9.9515694633947511</v>
      </c>
      <c r="J17" s="22">
        <v>5.8606344844137706</v>
      </c>
      <c r="K17" s="22">
        <v>8.9419448184506205</v>
      </c>
      <c r="L17" s="22">
        <v>12.759308408305859</v>
      </c>
      <c r="M17" s="22">
        <v>8.984709723114026</v>
      </c>
      <c r="N17" s="22">
        <v>9.6860646209507753</v>
      </c>
      <c r="O17" s="22">
        <v>10.020750957192273</v>
      </c>
      <c r="P17" s="23">
        <v>17.729408006450317</v>
      </c>
      <c r="Q17" s="21">
        <v>23.191717611536518</v>
      </c>
      <c r="R17" s="24">
        <v>5.8606344844137706</v>
      </c>
      <c r="S17" s="25">
        <v>13.889360432497158</v>
      </c>
      <c r="T17" s="48"/>
      <c r="U17" s="48"/>
      <c r="V17" s="48"/>
      <c r="W17" s="48"/>
    </row>
    <row r="18" spans="1:23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24.690228182406827</v>
      </c>
      <c r="F18" s="22">
        <v>22.354971830129969</v>
      </c>
      <c r="G18" s="22">
        <v>26.659613244157701</v>
      </c>
      <c r="H18" s="22">
        <v>20.013279373883179</v>
      </c>
      <c r="I18" s="22">
        <v>10.687173396944635</v>
      </c>
      <c r="J18" s="22">
        <v>9.4205257888003633</v>
      </c>
      <c r="K18" s="105">
        <v>15.390153627515195</v>
      </c>
      <c r="L18" s="105">
        <v>9.3469940015239512</v>
      </c>
      <c r="M18" s="22">
        <v>6.1186940848584825</v>
      </c>
      <c r="N18" s="105">
        <v>6.8178866362817239</v>
      </c>
      <c r="O18" s="22" t="s">
        <v>49</v>
      </c>
      <c r="P18" s="108">
        <v>8.8389248719293505</v>
      </c>
      <c r="Q18" s="21">
        <v>26.659613244157701</v>
      </c>
      <c r="R18" s="24">
        <v>6.1186940848584825</v>
      </c>
      <c r="S18" s="114">
        <v>15.088319527117269</v>
      </c>
      <c r="T18" s="48"/>
      <c r="U18" s="48"/>
      <c r="V18" s="48"/>
      <c r="W18" s="48"/>
    </row>
    <row r="19" spans="1:23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15.629234860631009</v>
      </c>
      <c r="F19" s="22">
        <v>14.935248601694228</v>
      </c>
      <c r="G19" s="22">
        <v>16.761741942564832</v>
      </c>
      <c r="H19" s="22">
        <v>17.370257739305483</v>
      </c>
      <c r="I19" s="22">
        <v>8.0902011094529822</v>
      </c>
      <c r="J19" s="22">
        <v>7.4657369293328291</v>
      </c>
      <c r="K19" s="22">
        <v>7.5458758956306182</v>
      </c>
      <c r="L19" s="105">
        <v>6.3280628568893738</v>
      </c>
      <c r="M19" s="22">
        <v>3.0002098641102353</v>
      </c>
      <c r="N19" s="105">
        <v>3.0642622662418519</v>
      </c>
      <c r="O19" s="22">
        <v>4.8810515288788476</v>
      </c>
      <c r="P19" s="23">
        <v>7.5681398401140125</v>
      </c>
      <c r="Q19" s="21">
        <v>17.370257739305483</v>
      </c>
      <c r="R19" s="24">
        <v>3.0002098641102353</v>
      </c>
      <c r="S19" s="25">
        <v>9.8465770544142757</v>
      </c>
      <c r="T19" s="48"/>
      <c r="U19" s="48"/>
      <c r="V19" s="48"/>
      <c r="W19" s="48"/>
    </row>
    <row r="20" spans="1:23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15.774932858448272</v>
      </c>
      <c r="F20" s="22">
        <v>9.3205410599558292</v>
      </c>
      <c r="G20" s="22">
        <v>11.911838754176678</v>
      </c>
      <c r="H20" s="22">
        <v>16.619322245154702</v>
      </c>
      <c r="I20" s="22">
        <v>4.4932614122401064</v>
      </c>
      <c r="J20" s="116">
        <v>2.7537845899691979</v>
      </c>
      <c r="K20" s="115">
        <v>2.2229955865245179</v>
      </c>
      <c r="L20" s="115">
        <v>1.9746644670833773</v>
      </c>
      <c r="M20" s="115">
        <v>2.048282933098299</v>
      </c>
      <c r="N20" s="116">
        <v>2.2962778385963367</v>
      </c>
      <c r="O20" s="105">
        <v>3.6700044277524007</v>
      </c>
      <c r="P20" s="119">
        <v>2.6767484233675725</v>
      </c>
      <c r="Q20" s="21">
        <v>16.619322245154702</v>
      </c>
      <c r="R20" s="122">
        <v>1.9746644670833773</v>
      </c>
      <c r="S20" s="25">
        <v>7.0569862414862792</v>
      </c>
      <c r="T20" s="48"/>
      <c r="U20" s="48"/>
      <c r="V20" s="48"/>
      <c r="W20" s="48"/>
    </row>
    <row r="21" spans="1:23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11.538981900064011</v>
      </c>
      <c r="F21" s="50">
        <v>14.50678091323223</v>
      </c>
      <c r="G21" s="50">
        <v>17.777172532693214</v>
      </c>
      <c r="H21" s="50">
        <v>23.336852848686686</v>
      </c>
      <c r="I21" s="50">
        <v>8.4312012760130308</v>
      </c>
      <c r="J21" s="50">
        <v>7.9729823192665474</v>
      </c>
      <c r="K21" s="50">
        <v>7.5122201635404355</v>
      </c>
      <c r="L21" s="22">
        <v>7.0760694724145541</v>
      </c>
      <c r="M21" s="22">
        <v>2.9552645221117371</v>
      </c>
      <c r="N21" s="105">
        <v>4.1739524327125404</v>
      </c>
      <c r="O21" s="22" t="s">
        <v>49</v>
      </c>
      <c r="P21" s="23" t="s">
        <v>49</v>
      </c>
      <c r="Q21" s="21">
        <v>23.336852848686686</v>
      </c>
      <c r="R21" s="24">
        <v>2.9552645221117371</v>
      </c>
      <c r="S21" s="114">
        <v>11.433230351707577</v>
      </c>
      <c r="T21" s="48"/>
      <c r="U21" s="48"/>
      <c r="V21" s="48"/>
      <c r="W21" s="48"/>
    </row>
    <row r="22" spans="1:23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13.613612616817433</v>
      </c>
      <c r="F22" s="22">
        <v>13.740940171835959</v>
      </c>
      <c r="G22" s="22">
        <v>12.286961101356725</v>
      </c>
      <c r="H22" s="22">
        <v>18.442159100446453</v>
      </c>
      <c r="I22" s="22">
        <v>6.1294982708404424</v>
      </c>
      <c r="J22" s="115">
        <v>3.0542692515230701</v>
      </c>
      <c r="K22" s="22">
        <v>5.706671766485699</v>
      </c>
      <c r="L22" s="115">
        <v>3.8152385788691681</v>
      </c>
      <c r="M22" s="115">
        <v>2.2546402060517567</v>
      </c>
      <c r="N22" s="115">
        <v>2.7394677990206895</v>
      </c>
      <c r="O22" s="22">
        <v>4.9576483109293381</v>
      </c>
      <c r="P22" s="23">
        <v>5.5423924379036018</v>
      </c>
      <c r="Q22" s="21">
        <v>18.442159100446453</v>
      </c>
      <c r="R22" s="122">
        <v>2.2546402060517567</v>
      </c>
      <c r="S22" s="25">
        <v>7.8935041014790723</v>
      </c>
      <c r="T22" s="48"/>
      <c r="U22" s="48"/>
      <c r="V22" s="48"/>
      <c r="W22" s="48"/>
    </row>
    <row r="23" spans="1:23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21.929219776806537</v>
      </c>
      <c r="F23" s="22">
        <v>23.779882785482688</v>
      </c>
      <c r="G23" s="22">
        <v>22.917901749923722</v>
      </c>
      <c r="H23" s="22">
        <v>24.542574732578796</v>
      </c>
      <c r="I23" s="22">
        <v>15.797950385925352</v>
      </c>
      <c r="J23" s="22">
        <v>11.323932807254595</v>
      </c>
      <c r="K23" s="22">
        <v>12.441200847531777</v>
      </c>
      <c r="L23" s="22">
        <v>6.8313382270090033</v>
      </c>
      <c r="M23" s="22">
        <v>5.5405336156849154</v>
      </c>
      <c r="N23" s="22">
        <v>5.5918711928581804</v>
      </c>
      <c r="O23" s="22">
        <v>8.0230708276499918</v>
      </c>
      <c r="P23" s="23">
        <v>11.933746891309516</v>
      </c>
      <c r="Q23" s="21">
        <v>24.542574732578796</v>
      </c>
      <c r="R23" s="24">
        <v>5.5405336156849154</v>
      </c>
      <c r="S23" s="25">
        <v>14.129772287338076</v>
      </c>
      <c r="T23" s="48"/>
      <c r="U23" s="48"/>
      <c r="V23" s="48"/>
      <c r="W23" s="48"/>
    </row>
    <row r="24" spans="1:23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40.499535000809274</v>
      </c>
      <c r="F24" s="22">
        <v>39.737724168766391</v>
      </c>
      <c r="G24" s="22">
        <v>37.874876686667399</v>
      </c>
      <c r="H24" s="22">
        <v>43.074241919001473</v>
      </c>
      <c r="I24" s="22">
        <v>21.423266162306241</v>
      </c>
      <c r="J24" s="22">
        <v>33.04311567904945</v>
      </c>
      <c r="K24" s="22">
        <v>24.980703738589032</v>
      </c>
      <c r="L24" s="22">
        <v>16.939083587129502</v>
      </c>
      <c r="M24" s="22">
        <v>7.3939738914497415</v>
      </c>
      <c r="N24" s="22">
        <v>6.3905865539660169</v>
      </c>
      <c r="O24" s="22">
        <v>11.037726783386285</v>
      </c>
      <c r="P24" s="23">
        <v>15.849079848332332</v>
      </c>
      <c r="Q24" s="21">
        <v>43.074241919001473</v>
      </c>
      <c r="R24" s="24">
        <v>6.3905865539660169</v>
      </c>
      <c r="S24" s="25">
        <v>24.92309360749157</v>
      </c>
      <c r="T24" s="48"/>
      <c r="U24" s="48"/>
      <c r="V24" s="48"/>
      <c r="W24" s="48"/>
    </row>
    <row r="25" spans="1:23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39.183046776875145</v>
      </c>
      <c r="F25" s="22">
        <v>40.596664544420882</v>
      </c>
      <c r="G25" s="22">
        <v>43.231247059040591</v>
      </c>
      <c r="H25" s="22">
        <v>42.904975811387487</v>
      </c>
      <c r="I25" s="22">
        <v>25.509579282499477</v>
      </c>
      <c r="J25" s="22">
        <v>18.858775662271185</v>
      </c>
      <c r="K25" s="22">
        <v>18.363833017373992</v>
      </c>
      <c r="L25" s="22">
        <v>15.873682845667263</v>
      </c>
      <c r="M25" s="22">
        <v>13.094143628484696</v>
      </c>
      <c r="N25" s="22">
        <v>9.9025603032474834</v>
      </c>
      <c r="O25" s="22">
        <v>15.967097922974734</v>
      </c>
      <c r="P25" s="23">
        <v>23.256216805528002</v>
      </c>
      <c r="Q25" s="21">
        <v>43.231247059040591</v>
      </c>
      <c r="R25" s="24">
        <v>9.9025603032474834</v>
      </c>
      <c r="S25" s="25">
        <v>25.777296195196637</v>
      </c>
      <c r="T25" s="48"/>
      <c r="U25" s="48"/>
      <c r="V25" s="48"/>
      <c r="W25" s="48"/>
    </row>
    <row r="26" spans="1:23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10.272837946193189</v>
      </c>
      <c r="F26" s="22">
        <v>7.8117762765253005</v>
      </c>
      <c r="G26" s="22">
        <v>5.737692878762445</v>
      </c>
      <c r="H26" s="22">
        <v>9.0139291658431198</v>
      </c>
      <c r="I26" s="22">
        <v>4.6929735446135297</v>
      </c>
      <c r="J26" s="115">
        <v>3.9111511666009302</v>
      </c>
      <c r="K26" s="115">
        <v>2.0941543988959288</v>
      </c>
      <c r="L26" s="116">
        <v>1.3554944697796185</v>
      </c>
      <c r="M26" s="115">
        <v>2.4866591872329198</v>
      </c>
      <c r="N26" s="115">
        <v>2.479923677957026</v>
      </c>
      <c r="O26" s="22">
        <v>16.83055164026776</v>
      </c>
      <c r="P26" s="119">
        <v>4.1098209966134496</v>
      </c>
      <c r="Q26" s="21">
        <v>16.83055164026776</v>
      </c>
      <c r="R26" s="122">
        <v>2.0941543988959288</v>
      </c>
      <c r="S26" s="25">
        <v>6.0645689623771073</v>
      </c>
      <c r="T26" s="48"/>
      <c r="U26" s="48"/>
      <c r="V26" s="48"/>
      <c r="W26" s="48"/>
    </row>
    <row r="27" spans="1:23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24.81387159978836</v>
      </c>
      <c r="F27" s="22">
        <v>22.24410708916562</v>
      </c>
      <c r="G27" s="22">
        <v>40.189714007437573</v>
      </c>
      <c r="H27" s="22">
        <v>29.866766503776212</v>
      </c>
      <c r="I27" s="22">
        <v>16.209139225153255</v>
      </c>
      <c r="J27" s="22">
        <v>16.81626952449022</v>
      </c>
      <c r="K27" s="22">
        <v>10.837238170142143</v>
      </c>
      <c r="L27" s="22">
        <v>14.005792170143581</v>
      </c>
      <c r="M27" s="22">
        <v>8.0761165465466505</v>
      </c>
      <c r="N27" s="22">
        <v>7.8413316987979957</v>
      </c>
      <c r="O27" s="22">
        <v>12.907616747519338</v>
      </c>
      <c r="P27" s="23">
        <v>22.04569029720092</v>
      </c>
      <c r="Q27" s="21">
        <v>40.189714007437573</v>
      </c>
      <c r="R27" s="24">
        <v>7.8413316987979957</v>
      </c>
      <c r="S27" s="25">
        <v>18.924074581981667</v>
      </c>
      <c r="T27" s="48"/>
      <c r="U27" s="48"/>
      <c r="V27" s="48"/>
      <c r="W27" s="48"/>
    </row>
    <row r="28" spans="1:23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29.672792034549865</v>
      </c>
      <c r="F28" s="22">
        <v>15.739329158245747</v>
      </c>
      <c r="G28" s="22">
        <v>23.59697854250447</v>
      </c>
      <c r="H28" s="22">
        <v>18.040066772403151</v>
      </c>
      <c r="I28" s="22">
        <v>9.4921194434867502</v>
      </c>
      <c r="J28" s="22">
        <v>15.745738341146591</v>
      </c>
      <c r="K28" s="22">
        <v>19.908270949713955</v>
      </c>
      <c r="L28" s="22">
        <v>25.74745279711636</v>
      </c>
      <c r="M28" s="22">
        <v>16.228318447486302</v>
      </c>
      <c r="N28" s="22">
        <v>15.972605503822891</v>
      </c>
      <c r="O28" s="22">
        <v>14.693069390486098</v>
      </c>
      <c r="P28" s="23">
        <v>18.669476701341832</v>
      </c>
      <c r="Q28" s="21">
        <v>29.672792034549865</v>
      </c>
      <c r="R28" s="24">
        <v>9.4921194434867502</v>
      </c>
      <c r="S28" s="25">
        <v>18.504027535332728</v>
      </c>
      <c r="T28" s="48"/>
      <c r="U28" s="48"/>
      <c r="V28" s="48"/>
      <c r="W28" s="48"/>
    </row>
    <row r="29" spans="1:23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9.6480491793908403</v>
      </c>
      <c r="F29" s="50">
        <v>14.3395177486719</v>
      </c>
      <c r="G29" s="50">
        <v>9.4698172658814777</v>
      </c>
      <c r="H29" s="50">
        <v>11.486315953440705</v>
      </c>
      <c r="I29" s="50">
        <v>12.502216110156791</v>
      </c>
      <c r="J29" s="50">
        <v>15.781861209292817</v>
      </c>
      <c r="K29" s="50">
        <v>15.706279745055529</v>
      </c>
      <c r="L29" s="50">
        <v>14.471197571606657</v>
      </c>
      <c r="M29" s="50">
        <v>10.763208973204625</v>
      </c>
      <c r="N29" s="50">
        <v>15.768032482758088</v>
      </c>
      <c r="O29" s="50">
        <v>16.323161599409243</v>
      </c>
      <c r="P29" s="51">
        <v>18.72557417199662</v>
      </c>
      <c r="Q29" s="49">
        <v>18.72557417199662</v>
      </c>
      <c r="R29" s="52">
        <v>9.4698172658814777</v>
      </c>
      <c r="S29" s="53">
        <v>13.537141739488318</v>
      </c>
      <c r="T29" s="48"/>
      <c r="U29" s="48"/>
      <c r="V29" s="48"/>
      <c r="W29" s="48"/>
    </row>
    <row r="30" spans="1:23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10.867251554195271</v>
      </c>
      <c r="F30" s="22">
        <v>13.893643555044887</v>
      </c>
      <c r="G30" s="22">
        <v>10.836536135283868</v>
      </c>
      <c r="H30" s="22">
        <v>9.6715228778973685</v>
      </c>
      <c r="I30" s="22">
        <v>10.558974972994855</v>
      </c>
      <c r="J30" s="22">
        <v>7.8122277453346847</v>
      </c>
      <c r="K30" s="22">
        <v>11.359318065331179</v>
      </c>
      <c r="L30" s="22">
        <v>13.226324063383373</v>
      </c>
      <c r="M30" s="22">
        <v>10.425880451525739</v>
      </c>
      <c r="N30" s="22">
        <v>14.894969826920285</v>
      </c>
      <c r="O30" s="22">
        <v>12.978830602823841</v>
      </c>
      <c r="P30" s="23">
        <v>16.99571460655158</v>
      </c>
      <c r="Q30" s="21">
        <v>16.99571460655158</v>
      </c>
      <c r="R30" s="24">
        <v>7.8122277453346847</v>
      </c>
      <c r="S30" s="25">
        <v>11.81812579478496</v>
      </c>
      <c r="T30" s="48"/>
      <c r="U30" s="48"/>
      <c r="V30" s="48"/>
      <c r="W30" s="48"/>
    </row>
    <row r="31" spans="1:23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4.9158923464126403</v>
      </c>
      <c r="F31" s="22">
        <v>7.1623916804425045</v>
      </c>
      <c r="G31" s="22">
        <v>5.1475182459166851</v>
      </c>
      <c r="H31" s="22">
        <v>5.434325548380551</v>
      </c>
      <c r="I31" s="22">
        <v>5.5294953395657123</v>
      </c>
      <c r="J31" s="115">
        <v>2.2156249737027811</v>
      </c>
      <c r="K31" s="22">
        <v>4.6923344323754286</v>
      </c>
      <c r="L31" s="22">
        <v>3.9550213439812967</v>
      </c>
      <c r="M31" s="22">
        <v>2.6108049407127889</v>
      </c>
      <c r="N31" s="22">
        <v>5.0422910924273587</v>
      </c>
      <c r="O31" s="22">
        <v>2.2405312852085011</v>
      </c>
      <c r="P31" s="23">
        <v>8.0408294121164889</v>
      </c>
      <c r="Q31" s="21">
        <v>8.0408294121164889</v>
      </c>
      <c r="R31" s="122">
        <v>2.2156249737027811</v>
      </c>
      <c r="S31" s="25">
        <v>4.6889487674288892</v>
      </c>
      <c r="T31" s="48"/>
      <c r="U31" s="48"/>
      <c r="V31" s="48"/>
      <c r="W31" s="48"/>
    </row>
    <row r="32" spans="1:23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3.8717037159915018</v>
      </c>
      <c r="F32" s="55">
        <v>8.3327521285043407</v>
      </c>
      <c r="G32" s="112">
        <v>3.6331908066565184</v>
      </c>
      <c r="H32" s="120">
        <v>0.38842634247684593</v>
      </c>
      <c r="I32" s="55">
        <v>2.8719539002214649</v>
      </c>
      <c r="J32" s="55" t="s">
        <v>49</v>
      </c>
      <c r="K32" s="55">
        <v>4.3695426326244453</v>
      </c>
      <c r="L32" s="55">
        <v>5.5949327721057029</v>
      </c>
      <c r="M32" s="55">
        <v>4.4318840821582484</v>
      </c>
      <c r="N32" s="55">
        <v>7.0855010343856435</v>
      </c>
      <c r="O32" s="55">
        <v>3.5955377320587547</v>
      </c>
      <c r="P32" s="56">
        <v>10.940915899281258</v>
      </c>
      <c r="Q32" s="54">
        <v>10.940915899281258</v>
      </c>
      <c r="R32" s="57">
        <v>2.8719539002214649</v>
      </c>
      <c r="S32" s="58">
        <v>5.2551094534446685</v>
      </c>
      <c r="T32" s="48"/>
      <c r="U32" s="48"/>
      <c r="V32" s="48"/>
      <c r="W32" s="48"/>
    </row>
    <row r="33" spans="2:22" x14ac:dyDescent="0.15">
      <c r="B33" s="31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22" x14ac:dyDescent="0.15">
      <c r="B34" s="31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44"/>
    </row>
    <row r="35" spans="2:22" x14ac:dyDescent="0.15">
      <c r="V35" s="44"/>
    </row>
    <row r="36" spans="2:22" x14ac:dyDescent="0.15">
      <c r="V36" s="44"/>
    </row>
    <row r="37" spans="2:22" ht="13.5" customHeight="1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44"/>
    </row>
    <row r="38" spans="2:22" ht="13.5" customHeight="1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44"/>
    </row>
    <row r="39" spans="2:22" ht="13.5" customHeight="1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44"/>
    </row>
    <row r="40" spans="2:22" ht="13.5" customHeight="1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44"/>
    </row>
    <row r="41" spans="2:22" ht="13.5" customHeight="1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44"/>
    </row>
    <row r="42" spans="2:22" x14ac:dyDescent="0.15">
      <c r="V42" s="44"/>
    </row>
  </sheetData>
  <phoneticPr fontId="1"/>
  <conditionalFormatting sqref="E33:P34 S33:S34">
    <cfRule type="expression" dxfId="42" priority="5755" stopIfTrue="1">
      <formula>#REF!&gt;E33</formula>
    </cfRule>
  </conditionalFormatting>
  <conditionalFormatting sqref="E4:P32">
    <cfRule type="expression" dxfId="41" priority="5757">
      <formula>E4&lt;#REF!</formula>
    </cfRule>
  </conditionalFormatting>
  <conditionalFormatting sqref="S4:S32">
    <cfRule type="expression" dxfId="40" priority="5758">
      <formula>$S4&lt;#REF!</formula>
    </cfRule>
  </conditionalFormatting>
  <pageMargins left="0.25" right="0.25" top="0.75" bottom="0.75" header="0.3" footer="0.3"/>
  <pageSetup paperSize="9" scale="67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FA93465C-DC55-4986-842B-BF370C0B3F4A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515AB04B-0C2F-4D71-9292-0E31B4522E92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20" id="{ABDCFF7A-5871-4619-88F4-EE248431F373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21" id="{4F53037B-09AB-4018-BF47-D19C595CAE9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22" id="{A14752D3-6580-4C1D-A4DF-C933085D626B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23" id="{E8D81E76-AD7D-456A-BF19-A10FBB8E1C82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24" id="{2F512CC8-3999-492E-8264-015C5CC30F69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2:V41"/>
  <sheetViews>
    <sheetView zoomScale="70" zoomScaleNormal="70" workbookViewId="0">
      <selection activeCell="R26" sqref="R26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5" width="7.625" style="27" bestFit="1" customWidth="1"/>
    <col min="6" max="6" width="8.125" style="27" bestFit="1" customWidth="1"/>
    <col min="7" max="10" width="7.625" style="27" bestFit="1" customWidth="1"/>
    <col min="11" max="13" width="8.75" style="27" bestFit="1" customWidth="1"/>
    <col min="14" max="16" width="7.625" style="27" bestFit="1" customWidth="1"/>
    <col min="17" max="17" width="7.5" style="27" customWidth="1"/>
    <col min="18" max="18" width="7.625" style="27" bestFit="1" customWidth="1"/>
    <col min="19" max="19" width="7.125" style="27" bestFit="1" customWidth="1"/>
    <col min="20" max="16384" width="9" style="27"/>
  </cols>
  <sheetData>
    <row r="2" spans="1:22" s="2" customFormat="1" ht="20.100000000000001" customHeight="1" thickBot="1" x14ac:dyDescent="0.2">
      <c r="A2" s="45"/>
      <c r="C2" s="2" t="s">
        <v>99</v>
      </c>
      <c r="J2" s="2" t="s">
        <v>105</v>
      </c>
      <c r="Q2" s="2" t="s">
        <v>100</v>
      </c>
    </row>
    <row r="3" spans="1:22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2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4.7572298428033939</v>
      </c>
      <c r="F4" s="19">
        <v>2.924565740899864</v>
      </c>
      <c r="G4" s="19">
        <v>4.4271658664505305</v>
      </c>
      <c r="H4" s="19">
        <v>2.7961059748967392</v>
      </c>
      <c r="I4" s="19">
        <v>1.8759562926828037</v>
      </c>
      <c r="J4" s="19">
        <v>2.8158937308362999</v>
      </c>
      <c r="K4" s="19">
        <v>3.2565294820244408</v>
      </c>
      <c r="L4" s="19">
        <v>5.0706072166027107</v>
      </c>
      <c r="M4" s="19">
        <v>7.617176707802769</v>
      </c>
      <c r="N4" s="19">
        <v>9.445683258856608</v>
      </c>
      <c r="O4" s="19">
        <v>10.494464886262703</v>
      </c>
      <c r="P4" s="47">
        <v>3.5475201018524838</v>
      </c>
      <c r="Q4" s="18">
        <v>10.494464886262703</v>
      </c>
      <c r="R4" s="20">
        <v>1.8759562926828037</v>
      </c>
      <c r="S4" s="46">
        <v>4.9480773096085251</v>
      </c>
      <c r="T4" s="48"/>
      <c r="U4" s="48"/>
      <c r="V4" s="48"/>
    </row>
    <row r="5" spans="1:22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12.891747579247879</v>
      </c>
      <c r="F5" s="77">
        <v>6.1841077821620525</v>
      </c>
      <c r="G5" s="77">
        <v>7.1373304041603554</v>
      </c>
      <c r="H5" s="117">
        <v>2.0319696732755763</v>
      </c>
      <c r="I5" s="77">
        <v>2.378085629506673</v>
      </c>
      <c r="J5" s="77">
        <v>2.9345423799224903</v>
      </c>
      <c r="K5" s="77">
        <v>4.2853891249577014</v>
      </c>
      <c r="L5" s="77">
        <v>9.2290857662319006</v>
      </c>
      <c r="M5" s="77">
        <v>12.910296504275173</v>
      </c>
      <c r="N5" s="77">
        <v>12.348567198626752</v>
      </c>
      <c r="O5" s="77">
        <v>15.156345946628512</v>
      </c>
      <c r="P5" s="78">
        <v>10.470395357139802</v>
      </c>
      <c r="Q5" s="21">
        <v>15.156345946628512</v>
      </c>
      <c r="R5" s="122">
        <v>2.0319696732755763</v>
      </c>
      <c r="S5" s="79">
        <v>8.3866690739056082</v>
      </c>
      <c r="T5" s="48"/>
      <c r="U5" s="48"/>
      <c r="V5" s="48"/>
    </row>
    <row r="6" spans="1:22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44.999239211118947</v>
      </c>
      <c r="F6" s="22">
        <v>31.939878279843303</v>
      </c>
      <c r="G6" s="22">
        <v>24.399576382000667</v>
      </c>
      <c r="H6" s="22">
        <v>22.803826825249537</v>
      </c>
      <c r="I6" s="22">
        <v>18.986583485100226</v>
      </c>
      <c r="J6" s="22">
        <v>22.038266939875115</v>
      </c>
      <c r="K6" s="22">
        <v>27.636990952036577</v>
      </c>
      <c r="L6" s="22">
        <v>52.477445881947141</v>
      </c>
      <c r="M6" s="22">
        <v>77.702131396857368</v>
      </c>
      <c r="N6" s="22">
        <v>109.12379737849464</v>
      </c>
      <c r="O6" s="22">
        <v>77.787662008844038</v>
      </c>
      <c r="P6" s="23">
        <v>63.890333703942453</v>
      </c>
      <c r="Q6" s="21">
        <v>109.12379737849464</v>
      </c>
      <c r="R6" s="24">
        <v>18.986583485100226</v>
      </c>
      <c r="S6" s="25">
        <v>46.858079058093878</v>
      </c>
      <c r="T6" s="48"/>
      <c r="U6" s="48"/>
      <c r="V6" s="48"/>
    </row>
    <row r="7" spans="1:22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/>
      <c r="G7" s="105">
        <v>11.881576051323302</v>
      </c>
      <c r="H7" s="22">
        <v>25.516450244229333</v>
      </c>
      <c r="I7" s="22">
        <v>26.23586900313428</v>
      </c>
      <c r="J7" s="22">
        <v>34.244690737549178</v>
      </c>
      <c r="K7" s="22">
        <v>22.538278143814576</v>
      </c>
      <c r="L7" s="22">
        <v>30.551064094711478</v>
      </c>
      <c r="M7" s="22">
        <v>39.114833178928414</v>
      </c>
      <c r="N7" s="22">
        <v>59.828041790677972</v>
      </c>
      <c r="O7" s="22">
        <v>34.687893880816581</v>
      </c>
      <c r="P7" s="23">
        <v>35.044101808411767</v>
      </c>
      <c r="Q7" s="21">
        <v>59.828041790677972</v>
      </c>
      <c r="R7" s="24">
        <v>0</v>
      </c>
      <c r="S7" s="114">
        <v>30.387400168917864</v>
      </c>
      <c r="T7" s="48"/>
      <c r="U7" s="48"/>
      <c r="V7" s="48"/>
    </row>
    <row r="8" spans="1:22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11.744533521728194</v>
      </c>
      <c r="F8" s="22">
        <v>9.5217090074441266</v>
      </c>
      <c r="G8" s="105">
        <v>29.803968342362303</v>
      </c>
      <c r="H8" s="22">
        <v>41.124449654750293</v>
      </c>
      <c r="I8" s="22">
        <v>32.976011713626541</v>
      </c>
      <c r="J8" s="22">
        <v>31.151882404118105</v>
      </c>
      <c r="K8" s="105">
        <v>30.704863889442773</v>
      </c>
      <c r="L8" s="22">
        <v>21.518522468179874</v>
      </c>
      <c r="M8" s="22">
        <v>22.441214758599717</v>
      </c>
      <c r="N8" s="105">
        <v>24.839609797186895</v>
      </c>
      <c r="O8" s="105">
        <v>13.120230256667607</v>
      </c>
      <c r="P8" s="23">
        <v>19.338037810438742</v>
      </c>
      <c r="Q8" s="21">
        <v>41.124449654750293</v>
      </c>
      <c r="R8" s="24">
        <v>9.5217090074441266</v>
      </c>
      <c r="S8" s="25">
        <v>23.841760215926328</v>
      </c>
      <c r="T8" s="48"/>
      <c r="U8" s="48"/>
      <c r="V8" s="48"/>
    </row>
    <row r="9" spans="1:22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16.189466746691572</v>
      </c>
      <c r="F9" s="22">
        <v>11.403435850147295</v>
      </c>
      <c r="G9" s="22">
        <v>10.794449988243592</v>
      </c>
      <c r="H9" s="22">
        <v>12.792472199907937</v>
      </c>
      <c r="I9" s="22">
        <v>7.0101155982406951</v>
      </c>
      <c r="J9" s="22">
        <v>5.7953284876177751</v>
      </c>
      <c r="K9" s="22">
        <v>5.5697311755476075</v>
      </c>
      <c r="L9" s="22">
        <v>6.0335157918669839</v>
      </c>
      <c r="M9" s="22">
        <v>5.4604415235363888</v>
      </c>
      <c r="N9" s="22">
        <v>7.2052009935597612</v>
      </c>
      <c r="O9" s="22">
        <v>9.6232213365013699</v>
      </c>
      <c r="P9" s="23">
        <v>10.412739725628027</v>
      </c>
      <c r="Q9" s="21">
        <v>16.189466746691572</v>
      </c>
      <c r="R9" s="24">
        <v>5.4604415235363888</v>
      </c>
      <c r="S9" s="25">
        <v>8.8947423594297792</v>
      </c>
      <c r="T9" s="48"/>
      <c r="U9" s="48"/>
      <c r="V9" s="48"/>
    </row>
    <row r="10" spans="1:22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17.434302532162395</v>
      </c>
      <c r="F10" s="22">
        <v>14.496838917810893</v>
      </c>
      <c r="G10" s="22">
        <v>11.156393530282784</v>
      </c>
      <c r="H10" s="22">
        <v>13.678329091190921</v>
      </c>
      <c r="I10" s="22" t="s">
        <v>49</v>
      </c>
      <c r="J10" s="22" t="s">
        <v>49</v>
      </c>
      <c r="K10" s="22" t="s">
        <v>49</v>
      </c>
      <c r="L10" s="105">
        <v>7.5892269296957044</v>
      </c>
      <c r="M10" s="22">
        <v>9.2948934039777118</v>
      </c>
      <c r="N10" s="22">
        <v>9.9670319717479785</v>
      </c>
      <c r="O10" s="22">
        <v>12.518478831424481</v>
      </c>
      <c r="P10" s="23">
        <v>13.08142869817971</v>
      </c>
      <c r="Q10" s="21">
        <v>17.434302532162395</v>
      </c>
      <c r="R10" s="24">
        <v>9.2948934039777118</v>
      </c>
      <c r="S10" s="114">
        <v>12.24154754445245</v>
      </c>
      <c r="T10" s="48"/>
      <c r="U10" s="48"/>
      <c r="V10" s="48"/>
    </row>
    <row r="11" spans="1:22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19.70519774527089</v>
      </c>
      <c r="F11" s="22">
        <v>23.305488440008006</v>
      </c>
      <c r="G11" s="22">
        <v>13.524315474678852</v>
      </c>
      <c r="H11" s="22">
        <v>17.90231940346926</v>
      </c>
      <c r="I11" s="22">
        <v>21.552066688464137</v>
      </c>
      <c r="J11" s="22">
        <v>13.373525052235189</v>
      </c>
      <c r="K11" s="22">
        <v>9.6715394695224504</v>
      </c>
      <c r="L11" s="22">
        <v>11.919300455477309</v>
      </c>
      <c r="M11" s="22">
        <v>6.1584276161521574</v>
      </c>
      <c r="N11" s="22">
        <v>8.8861181285627424</v>
      </c>
      <c r="O11" s="22">
        <v>12.345594783338123</v>
      </c>
      <c r="P11" s="23">
        <v>23.400092311738703</v>
      </c>
      <c r="Q11" s="21">
        <v>23.400092311738703</v>
      </c>
      <c r="R11" s="24">
        <v>6.1584276161521574</v>
      </c>
      <c r="S11" s="25">
        <v>14.89772013563317</v>
      </c>
      <c r="T11" s="48"/>
      <c r="U11" s="48"/>
      <c r="V11" s="48"/>
    </row>
    <row r="12" spans="1:22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27.762741279806182</v>
      </c>
      <c r="F12" s="22">
        <v>30.05245819940459</v>
      </c>
      <c r="G12" s="22">
        <v>20.79901246960182</v>
      </c>
      <c r="H12" s="22">
        <v>29.292111222031714</v>
      </c>
      <c r="I12" s="22">
        <v>14.265530973270211</v>
      </c>
      <c r="J12" s="22">
        <v>14.916740354678751</v>
      </c>
      <c r="K12" s="22">
        <v>13.031910474257067</v>
      </c>
      <c r="L12" s="22">
        <v>17.253993075043969</v>
      </c>
      <c r="M12" s="22">
        <v>19.025037196221135</v>
      </c>
      <c r="N12" s="22">
        <v>27.009120222113037</v>
      </c>
      <c r="O12" s="22">
        <v>20.879651672795148</v>
      </c>
      <c r="P12" s="23">
        <v>25.129159964448512</v>
      </c>
      <c r="Q12" s="21">
        <v>30.05245819940459</v>
      </c>
      <c r="R12" s="24">
        <v>13.031910474257067</v>
      </c>
      <c r="S12" s="25">
        <v>21.849478450926195</v>
      </c>
      <c r="T12" s="48"/>
      <c r="U12" s="48"/>
      <c r="V12" s="48"/>
    </row>
    <row r="13" spans="1:22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20.769482590872165</v>
      </c>
      <c r="F13" s="22">
        <v>24.956292792183667</v>
      </c>
      <c r="G13" s="22">
        <v>14.508360621765092</v>
      </c>
      <c r="H13" s="22">
        <v>21.436953859697674</v>
      </c>
      <c r="I13" s="22">
        <v>12.244045114230577</v>
      </c>
      <c r="J13" s="22">
        <v>13.046575285556042</v>
      </c>
      <c r="K13" s="22">
        <v>16.386590864254529</v>
      </c>
      <c r="L13" s="22">
        <v>17.717532138010906</v>
      </c>
      <c r="M13" s="105">
        <v>24.505827915392008</v>
      </c>
      <c r="N13" s="22">
        <v>38.271804776936825</v>
      </c>
      <c r="O13" s="22">
        <v>25.479974525341159</v>
      </c>
      <c r="P13" s="23">
        <v>19.854690994285878</v>
      </c>
      <c r="Q13" s="21">
        <v>38.271804776936825</v>
      </c>
      <c r="R13" s="24">
        <v>12.244045114230577</v>
      </c>
      <c r="S13" s="25">
        <v>20.735619971214231</v>
      </c>
      <c r="T13" s="48"/>
      <c r="U13" s="48"/>
      <c r="V13" s="48"/>
    </row>
    <row r="14" spans="1:22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18.811625206451442</v>
      </c>
      <c r="F14" s="22">
        <v>15.727129763553551</v>
      </c>
      <c r="G14" s="22">
        <v>11.183942509300561</v>
      </c>
      <c r="H14" s="22">
        <v>13.450700690398762</v>
      </c>
      <c r="I14" s="22">
        <v>11.830837467667687</v>
      </c>
      <c r="J14" s="22">
        <v>13.28794797061953</v>
      </c>
      <c r="K14" s="22">
        <v>15.186314184805747</v>
      </c>
      <c r="L14" s="22">
        <v>17.947758371744623</v>
      </c>
      <c r="M14" s="22">
        <v>23.774830186323438</v>
      </c>
      <c r="N14" s="22">
        <v>34.016205142616002</v>
      </c>
      <c r="O14" s="22">
        <v>19.578474389762771</v>
      </c>
      <c r="P14" s="23">
        <v>23.175061753211033</v>
      </c>
      <c r="Q14" s="21">
        <v>34.016205142616002</v>
      </c>
      <c r="R14" s="24">
        <v>11.183942509300561</v>
      </c>
      <c r="S14" s="25">
        <v>18.176686647788536</v>
      </c>
      <c r="T14" s="48"/>
      <c r="U14" s="48"/>
      <c r="V14" s="48"/>
    </row>
    <row r="15" spans="1:22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39.40763188170061</v>
      </c>
      <c r="F15" s="22">
        <v>30.833213787718002</v>
      </c>
      <c r="G15" s="22">
        <v>22.58626753169376</v>
      </c>
      <c r="H15" s="22">
        <v>13.149188003568332</v>
      </c>
      <c r="I15" s="22">
        <v>15.257892438559828</v>
      </c>
      <c r="J15" s="22">
        <v>13.164295871524978</v>
      </c>
      <c r="K15" s="22">
        <v>24.477912095206221</v>
      </c>
      <c r="L15" s="22">
        <v>27.376416553018402</v>
      </c>
      <c r="M15" s="22">
        <v>40.828972071490227</v>
      </c>
      <c r="N15" s="22">
        <v>57.772763530147564</v>
      </c>
      <c r="O15" s="22">
        <v>29.413577604345257</v>
      </c>
      <c r="P15" s="23">
        <v>41.496873156822588</v>
      </c>
      <c r="Q15" s="21">
        <v>57.772763530147564</v>
      </c>
      <c r="R15" s="24">
        <v>13.149188003568332</v>
      </c>
      <c r="S15" s="25">
        <v>29.374879803200169</v>
      </c>
      <c r="T15" s="48"/>
      <c r="U15" s="48"/>
      <c r="V15" s="48"/>
    </row>
    <row r="16" spans="1:22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140.12200870298653</v>
      </c>
      <c r="F16" s="22">
        <v>130.41606630083001</v>
      </c>
      <c r="G16" s="22">
        <v>94.318391823242905</v>
      </c>
      <c r="H16" s="22">
        <v>140.2823306161373</v>
      </c>
      <c r="I16" s="22">
        <v>174.40865174705715</v>
      </c>
      <c r="J16" s="22">
        <v>96.339845434667652</v>
      </c>
      <c r="K16" s="22">
        <v>103.76566075115947</v>
      </c>
      <c r="L16" s="22">
        <v>103.4518718719401</v>
      </c>
      <c r="M16" s="22">
        <v>92.173176680789709</v>
      </c>
      <c r="N16" s="22">
        <v>111.77226634415999</v>
      </c>
      <c r="O16" s="22">
        <v>78.212795963391684</v>
      </c>
      <c r="P16" s="23">
        <v>117.27412767998</v>
      </c>
      <c r="Q16" s="21">
        <v>174.40865174705715</v>
      </c>
      <c r="R16" s="24">
        <v>78.212795963391684</v>
      </c>
      <c r="S16" s="25">
        <v>115.62306819171108</v>
      </c>
      <c r="T16" s="48"/>
      <c r="U16" s="48"/>
      <c r="V16" s="48"/>
    </row>
    <row r="17" spans="1:22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47.521869827815351</v>
      </c>
      <c r="F17" s="22">
        <v>55.157024021911667</v>
      </c>
      <c r="G17" s="22">
        <v>22.514965191042513</v>
      </c>
      <c r="H17" s="22">
        <v>66.695777998681493</v>
      </c>
      <c r="I17" s="22">
        <v>46.519285900125311</v>
      </c>
      <c r="J17" s="22">
        <v>25.120699694062118</v>
      </c>
      <c r="K17" s="22">
        <v>22.006285720339669</v>
      </c>
      <c r="L17" s="22">
        <v>18.366866278502588</v>
      </c>
      <c r="M17" s="22">
        <v>19.658847861165977</v>
      </c>
      <c r="N17" s="22">
        <v>30.369727678921812</v>
      </c>
      <c r="O17" s="22">
        <v>31.067210215365719</v>
      </c>
      <c r="P17" s="23">
        <v>32.590899624524667</v>
      </c>
      <c r="Q17" s="21">
        <v>66.695777998681493</v>
      </c>
      <c r="R17" s="24">
        <v>18.366866278502588</v>
      </c>
      <c r="S17" s="25">
        <v>35.555479158639145</v>
      </c>
      <c r="T17" s="48"/>
      <c r="U17" s="48"/>
      <c r="V17" s="48"/>
    </row>
    <row r="18" spans="1:22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17.092948363358694</v>
      </c>
      <c r="F18" s="22">
        <v>14.799020020065608</v>
      </c>
      <c r="G18" s="22">
        <v>13.689981747677979</v>
      </c>
      <c r="H18" s="22">
        <v>8.4605847433906174</v>
      </c>
      <c r="I18" s="22">
        <v>6.8467232708918369</v>
      </c>
      <c r="J18" s="22">
        <v>6.9028789628933964</v>
      </c>
      <c r="K18" s="105">
        <v>6.9027598611529584</v>
      </c>
      <c r="L18" s="105">
        <v>13.063038994290579</v>
      </c>
      <c r="M18" s="22">
        <v>9.6907505126164644</v>
      </c>
      <c r="N18" s="105">
        <v>44.106483995663112</v>
      </c>
      <c r="O18" s="22" t="s">
        <v>49</v>
      </c>
      <c r="P18" s="108">
        <v>17.435144817521483</v>
      </c>
      <c r="Q18" s="21">
        <v>17.092948363358694</v>
      </c>
      <c r="R18" s="24">
        <v>6.8467232708918369</v>
      </c>
      <c r="S18" s="114">
        <v>13.668087739798001</v>
      </c>
      <c r="T18" s="48"/>
      <c r="U18" s="48"/>
      <c r="V18" s="48"/>
    </row>
    <row r="19" spans="1:22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13.726251260575911</v>
      </c>
      <c r="F19" s="22">
        <v>17.543991261966305</v>
      </c>
      <c r="G19" s="22">
        <v>13.944912038435767</v>
      </c>
      <c r="H19" s="22">
        <v>17.005005412984506</v>
      </c>
      <c r="I19" s="22">
        <v>10.847005844408944</v>
      </c>
      <c r="J19" s="22">
        <v>7.7758141236101643</v>
      </c>
      <c r="K19" s="22">
        <v>8.7810830010592476</v>
      </c>
      <c r="L19" s="105">
        <v>8.4857796383053383</v>
      </c>
      <c r="M19" s="22">
        <v>7.2839582586796201</v>
      </c>
      <c r="N19" s="105">
        <v>8.2939965800063504</v>
      </c>
      <c r="O19" s="22">
        <v>10.406937042591288</v>
      </c>
      <c r="P19" s="23">
        <v>10.527615316362386</v>
      </c>
      <c r="Q19" s="21">
        <v>26.065943919299535</v>
      </c>
      <c r="R19" s="24">
        <v>6.782794215959969</v>
      </c>
      <c r="S19" s="25">
        <v>11.520422665942313</v>
      </c>
      <c r="T19" s="48"/>
      <c r="U19" s="48"/>
      <c r="V19" s="48"/>
    </row>
    <row r="20" spans="1:22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33.416160387570493</v>
      </c>
      <c r="F20" s="22">
        <v>17.321795816754264</v>
      </c>
      <c r="G20" s="22">
        <v>12.606787074333068</v>
      </c>
      <c r="H20" s="22">
        <v>16.30407494631303</v>
      </c>
      <c r="I20" s="22">
        <v>8.5055986673290338</v>
      </c>
      <c r="J20" s="105">
        <v>7.6309380079072113</v>
      </c>
      <c r="K20" s="22">
        <v>8.4148082981668342</v>
      </c>
      <c r="L20" s="22">
        <v>13.258726858581522</v>
      </c>
      <c r="M20" s="22">
        <v>13.842225034736964</v>
      </c>
      <c r="N20" s="105">
        <v>22.234882693841168</v>
      </c>
      <c r="O20" s="105">
        <v>35.592435673710185</v>
      </c>
      <c r="P20" s="23">
        <v>21.007701734609533</v>
      </c>
      <c r="Q20" s="21">
        <v>33.416160387570493</v>
      </c>
      <c r="R20" s="24">
        <v>8.4148082981668342</v>
      </c>
      <c r="S20" s="25">
        <v>16.779091977272493</v>
      </c>
      <c r="T20" s="48"/>
      <c r="U20" s="48"/>
      <c r="V20" s="48"/>
    </row>
    <row r="21" spans="1:22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38.062661898634182</v>
      </c>
      <c r="F21" s="50">
        <v>27.659653938908871</v>
      </c>
      <c r="G21" s="50">
        <v>33.093794186006171</v>
      </c>
      <c r="H21" s="50">
        <v>47.909599035603939</v>
      </c>
      <c r="I21" s="50">
        <v>10.177022342140932</v>
      </c>
      <c r="J21" s="50">
        <v>10.249384144740571</v>
      </c>
      <c r="K21" s="50">
        <v>11.024746010392352</v>
      </c>
      <c r="L21" s="22">
        <v>18.025830245359902</v>
      </c>
      <c r="M21" s="22">
        <v>28.703962090029886</v>
      </c>
      <c r="N21" s="105">
        <v>36.290396218298419</v>
      </c>
      <c r="O21" s="22" t="s">
        <v>49</v>
      </c>
      <c r="P21" s="23" t="s">
        <v>49</v>
      </c>
      <c r="Q21" s="21">
        <v>47.909599035603939</v>
      </c>
      <c r="R21" s="24">
        <v>10.177022342140932</v>
      </c>
      <c r="S21" s="114">
        <v>26.992547659057049</v>
      </c>
      <c r="T21" s="48"/>
      <c r="U21" s="48"/>
      <c r="V21" s="48"/>
    </row>
    <row r="22" spans="1:22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9.6458055740307529</v>
      </c>
      <c r="F22" s="22">
        <v>13.702449042483293</v>
      </c>
      <c r="G22" s="22">
        <v>8.3366863762904799</v>
      </c>
      <c r="H22" s="22">
        <v>10.242483035515543</v>
      </c>
      <c r="I22" s="22">
        <v>13.417360774464173</v>
      </c>
      <c r="J22" s="115">
        <v>3.0291611722422003</v>
      </c>
      <c r="K22" s="22">
        <v>7.7215451374309065</v>
      </c>
      <c r="L22" s="115">
        <v>4.3119946554278368</v>
      </c>
      <c r="M22" s="115">
        <v>3.0002835258666898</v>
      </c>
      <c r="N22" s="115">
        <v>2.3430845546044354</v>
      </c>
      <c r="O22" s="115">
        <v>3.8201724181537706</v>
      </c>
      <c r="P22" s="23">
        <v>9.1059915274808603</v>
      </c>
      <c r="Q22" s="21">
        <v>13.702449042483293</v>
      </c>
      <c r="R22" s="122">
        <v>2.3430845546044354</v>
      </c>
      <c r="S22" s="25">
        <v>7.319932952836723</v>
      </c>
      <c r="T22" s="48"/>
      <c r="U22" s="48"/>
      <c r="V22" s="48"/>
    </row>
    <row r="23" spans="1:22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36.37380343746436</v>
      </c>
      <c r="F23" s="22">
        <v>28.359684315705078</v>
      </c>
      <c r="G23" s="22">
        <v>16.50440575350628</v>
      </c>
      <c r="H23" s="22">
        <v>29.01120293968118</v>
      </c>
      <c r="I23" s="22">
        <v>28.389236141718833</v>
      </c>
      <c r="J23" s="22">
        <v>21.450304739355097</v>
      </c>
      <c r="K23" s="22">
        <v>21.269290219552602</v>
      </c>
      <c r="L23" s="22">
        <v>19.888600273700746</v>
      </c>
      <c r="M23" s="22">
        <v>18.807220576484553</v>
      </c>
      <c r="N23" s="22">
        <v>27.74310325277677</v>
      </c>
      <c r="O23" s="22">
        <v>25.674005076788589</v>
      </c>
      <c r="P23" s="23">
        <v>24.331744789462345</v>
      </c>
      <c r="Q23" s="21">
        <v>36.37380343746436</v>
      </c>
      <c r="R23" s="24">
        <v>16.50440575350628</v>
      </c>
      <c r="S23" s="25">
        <v>24.751129575908937</v>
      </c>
      <c r="T23" s="48"/>
      <c r="U23" s="48"/>
      <c r="V23" s="48"/>
    </row>
    <row r="24" spans="1:22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62.239130597038482</v>
      </c>
      <c r="F24" s="22">
        <v>51.247025995622451</v>
      </c>
      <c r="G24" s="22">
        <v>43.750565985607544</v>
      </c>
      <c r="H24" s="22">
        <v>49.223121929491718</v>
      </c>
      <c r="I24" s="22">
        <v>33.175856265221157</v>
      </c>
      <c r="J24" s="22">
        <v>36.962577130944538</v>
      </c>
      <c r="K24" s="22">
        <v>33.011049494968773</v>
      </c>
      <c r="L24" s="22">
        <v>34.494155075526621</v>
      </c>
      <c r="M24" s="22">
        <v>20.031211542535104</v>
      </c>
      <c r="N24" s="22">
        <v>28.063243992692016</v>
      </c>
      <c r="O24" s="22">
        <v>25.008767310173919</v>
      </c>
      <c r="P24" s="23">
        <v>44.209888528924651</v>
      </c>
      <c r="Q24" s="21">
        <v>62.239130597038482</v>
      </c>
      <c r="R24" s="24">
        <v>20.031211542535104</v>
      </c>
      <c r="S24" s="25">
        <v>38.499383374859455</v>
      </c>
      <c r="T24" s="48"/>
      <c r="U24" s="48"/>
      <c r="V24" s="48"/>
    </row>
    <row r="25" spans="1:22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109.79942371202509</v>
      </c>
      <c r="F25" s="22">
        <v>99.56636574929388</v>
      </c>
      <c r="G25" s="22">
        <v>85.678613626626927</v>
      </c>
      <c r="H25" s="22">
        <v>108.11574290394026</v>
      </c>
      <c r="I25" s="22">
        <v>103.85852850285777</v>
      </c>
      <c r="J25" s="22">
        <v>54.881328381857486</v>
      </c>
      <c r="K25" s="22">
        <v>33.103588736972988</v>
      </c>
      <c r="L25" s="22">
        <v>34.351036335609848</v>
      </c>
      <c r="M25" s="22">
        <v>45.413101733122701</v>
      </c>
      <c r="N25" s="22">
        <v>53.583372278214618</v>
      </c>
      <c r="O25" s="22">
        <v>46.599216712863154</v>
      </c>
      <c r="P25" s="23">
        <v>54.554946522094049</v>
      </c>
      <c r="Q25" s="21">
        <v>109.79942371202509</v>
      </c>
      <c r="R25" s="24">
        <v>33.103588736972988</v>
      </c>
      <c r="S25" s="25">
        <v>68.964411742333425</v>
      </c>
      <c r="T25" s="48"/>
      <c r="U25" s="48"/>
      <c r="V25" s="48"/>
    </row>
    <row r="26" spans="1:22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12.774455341011677</v>
      </c>
      <c r="F26" s="22">
        <v>11.572846550052045</v>
      </c>
      <c r="G26" s="115">
        <v>2.8905615585330295</v>
      </c>
      <c r="H26" s="22">
        <v>7.5034153194732145</v>
      </c>
      <c r="I26" s="22">
        <v>4.5013991303576306</v>
      </c>
      <c r="J26" s="115">
        <v>2.4556821295014508</v>
      </c>
      <c r="K26" s="115">
        <v>3.184947436147699</v>
      </c>
      <c r="L26" s="116">
        <v>2.2989864447814652</v>
      </c>
      <c r="M26" s="22">
        <v>5.843580928399005</v>
      </c>
      <c r="N26" s="22">
        <v>8.7313994503117947</v>
      </c>
      <c r="O26" s="22">
        <v>13.148559786474609</v>
      </c>
      <c r="P26" s="23">
        <v>12.14761607328753</v>
      </c>
      <c r="Q26" s="21">
        <v>13.148559786474609</v>
      </c>
      <c r="R26" s="122">
        <v>2.4556821295014508</v>
      </c>
      <c r="S26" s="25">
        <v>7.3942575783567071</v>
      </c>
      <c r="T26" s="48"/>
      <c r="U26" s="48"/>
      <c r="V26" s="48"/>
    </row>
    <row r="27" spans="1:22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59.301975535053806</v>
      </c>
      <c r="F27" s="22">
        <v>45.532341050097806</v>
      </c>
      <c r="G27" s="22">
        <v>40.571608400714496</v>
      </c>
      <c r="H27" s="22">
        <v>48.050420575109641</v>
      </c>
      <c r="I27" s="22">
        <v>43.473241653647577</v>
      </c>
      <c r="J27" s="22">
        <v>20.571924952106798</v>
      </c>
      <c r="K27" s="22">
        <v>13.367246059202406</v>
      </c>
      <c r="L27" s="22">
        <v>34.924799471756693</v>
      </c>
      <c r="M27" s="22">
        <v>33.669758821688724</v>
      </c>
      <c r="N27" s="22">
        <v>35.183107211723325</v>
      </c>
      <c r="O27" s="22">
        <v>43.553317952007738</v>
      </c>
      <c r="P27" s="23">
        <v>36.648039792500391</v>
      </c>
      <c r="Q27" s="21">
        <v>59.301975535053806</v>
      </c>
      <c r="R27" s="24">
        <v>13.367246059202406</v>
      </c>
      <c r="S27" s="25">
        <v>38.725335537133759</v>
      </c>
      <c r="T27" s="48"/>
      <c r="U27" s="48"/>
      <c r="V27" s="48"/>
    </row>
    <row r="28" spans="1:22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304.46822362461069</v>
      </c>
      <c r="F28" s="22">
        <v>274.97142922762856</v>
      </c>
      <c r="G28" s="22">
        <v>54.616902211878845</v>
      </c>
      <c r="H28" s="22">
        <v>87.977940832314744</v>
      </c>
      <c r="I28" s="22">
        <v>78.510868280635492</v>
      </c>
      <c r="J28" s="22">
        <v>63.885789351729564</v>
      </c>
      <c r="K28" s="22">
        <v>65.049755390831578</v>
      </c>
      <c r="L28" s="22">
        <v>123.38743741284618</v>
      </c>
      <c r="M28" s="22">
        <v>101.41496472893174</v>
      </c>
      <c r="N28" s="22">
        <v>164.55588841759314</v>
      </c>
      <c r="O28" s="22">
        <v>182.42758771314845</v>
      </c>
      <c r="P28" s="23">
        <v>222.20695631656594</v>
      </c>
      <c r="Q28" s="21">
        <v>304.46822362461069</v>
      </c>
      <c r="R28" s="24">
        <v>54.616902211878845</v>
      </c>
      <c r="S28" s="25">
        <v>137.86748301695891</v>
      </c>
      <c r="T28" s="48"/>
      <c r="U28" s="48"/>
      <c r="V28" s="48"/>
    </row>
    <row r="29" spans="1:22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98.00809934405676</v>
      </c>
      <c r="F29" s="50">
        <v>83.520315816321414</v>
      </c>
      <c r="G29" s="50">
        <v>20.327152235646036</v>
      </c>
      <c r="H29" s="50">
        <v>27.257394724520935</v>
      </c>
      <c r="I29" s="50">
        <v>49.315430829563169</v>
      </c>
      <c r="J29" s="50">
        <v>34.488557067870616</v>
      </c>
      <c r="K29" s="50">
        <v>33.870109730305188</v>
      </c>
      <c r="L29" s="50">
        <v>58.741813250051521</v>
      </c>
      <c r="M29" s="50">
        <v>47.733853374271106</v>
      </c>
      <c r="N29" s="50">
        <v>62.518337631020728</v>
      </c>
      <c r="O29" s="50">
        <v>58.746070837699399</v>
      </c>
      <c r="P29" s="51">
        <v>41.384023922411899</v>
      </c>
      <c r="Q29" s="49">
        <v>98.00809934405676</v>
      </c>
      <c r="R29" s="52">
        <v>20.327152235646036</v>
      </c>
      <c r="S29" s="53">
        <v>50.443773298266159</v>
      </c>
      <c r="T29" s="48"/>
      <c r="U29" s="48"/>
      <c r="V29" s="48"/>
    </row>
    <row r="30" spans="1:22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134.54474394738676</v>
      </c>
      <c r="F30" s="22">
        <v>119.48078812298695</v>
      </c>
      <c r="G30" s="22">
        <v>121.53121146094468</v>
      </c>
      <c r="H30" s="22">
        <v>185.68329508884287</v>
      </c>
      <c r="I30" s="22">
        <v>207.33819272402141</v>
      </c>
      <c r="J30" s="22">
        <v>99.301481273741871</v>
      </c>
      <c r="K30" s="22">
        <v>138.20125024381241</v>
      </c>
      <c r="L30" s="22">
        <v>110.80870313298489</v>
      </c>
      <c r="M30" s="22">
        <v>90.96930110542776</v>
      </c>
      <c r="N30" s="22">
        <v>67.952732834647961</v>
      </c>
      <c r="O30" s="22">
        <v>78.672936982199786</v>
      </c>
      <c r="P30" s="23">
        <v>133.57281114727004</v>
      </c>
      <c r="Q30" s="21">
        <v>207.33819272402141</v>
      </c>
      <c r="R30" s="24">
        <v>67.952732834647961</v>
      </c>
      <c r="S30" s="25">
        <v>122.62229334108171</v>
      </c>
      <c r="T30" s="48"/>
      <c r="U30" s="48"/>
      <c r="V30" s="48"/>
    </row>
    <row r="31" spans="1:22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30.028069005256249</v>
      </c>
      <c r="F31" s="22">
        <v>13.522061693244272</v>
      </c>
      <c r="G31" s="22">
        <v>15.830037404136004</v>
      </c>
      <c r="H31" s="22">
        <v>10.520579858239163</v>
      </c>
      <c r="I31" s="22">
        <v>42.800128654432797</v>
      </c>
      <c r="J31" s="22">
        <v>14.356539629808058</v>
      </c>
      <c r="K31" s="22">
        <v>18.81662193106235</v>
      </c>
      <c r="L31" s="22">
        <v>19.700195756811073</v>
      </c>
      <c r="M31" s="22">
        <v>15.709441756430838</v>
      </c>
      <c r="N31" s="22">
        <v>14.621875549373019</v>
      </c>
      <c r="O31" s="22">
        <v>10.635150382260584</v>
      </c>
      <c r="P31" s="23">
        <v>21.714940963768242</v>
      </c>
      <c r="Q31" s="21">
        <v>42.800128654432797</v>
      </c>
      <c r="R31" s="24">
        <v>10.520579858239163</v>
      </c>
      <c r="S31" s="25">
        <v>18.348843101786937</v>
      </c>
      <c r="T31" s="48"/>
      <c r="U31" s="48"/>
      <c r="V31" s="48"/>
    </row>
    <row r="32" spans="1:22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6.1504311472603259</v>
      </c>
      <c r="F32" s="55">
        <v>7.4486564453749491</v>
      </c>
      <c r="G32" s="112">
        <v>3.0139554442422241</v>
      </c>
      <c r="H32" s="112">
        <v>2.440900764841671</v>
      </c>
      <c r="I32" s="55">
        <v>11.12384823662163</v>
      </c>
      <c r="J32" s="55" t="s">
        <v>49</v>
      </c>
      <c r="K32" s="55">
        <v>13.813715124191543</v>
      </c>
      <c r="L32" s="55">
        <v>20.1404567393548</v>
      </c>
      <c r="M32" s="55">
        <v>7.9289408775500974</v>
      </c>
      <c r="N32" s="55">
        <v>5.9131550127668664</v>
      </c>
      <c r="O32" s="55">
        <v>5.5792549080729561</v>
      </c>
      <c r="P32" s="56">
        <v>10.749189820986391</v>
      </c>
      <c r="Q32" s="54">
        <v>20.1404567393548</v>
      </c>
      <c r="R32" s="57">
        <v>5.5792549080729561</v>
      </c>
      <c r="S32" s="58">
        <v>9.0708627724760902</v>
      </c>
      <c r="T32" s="48"/>
      <c r="U32" s="48"/>
      <c r="V32" s="48"/>
    </row>
    <row r="33" spans="2:22" x14ac:dyDescent="0.15">
      <c r="B33" s="31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22" x14ac:dyDescent="0.15">
      <c r="B34" s="31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44"/>
    </row>
    <row r="35" spans="2:22" x14ac:dyDescent="0.15">
      <c r="V35" s="44"/>
    </row>
    <row r="36" spans="2:22" x14ac:dyDescent="0.15">
      <c r="V36" s="44"/>
    </row>
    <row r="37" spans="2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44"/>
    </row>
    <row r="38" spans="2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44"/>
    </row>
    <row r="39" spans="2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44"/>
    </row>
    <row r="40" spans="2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44"/>
    </row>
    <row r="41" spans="2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44"/>
    </row>
  </sheetData>
  <phoneticPr fontId="1"/>
  <conditionalFormatting sqref="E33:P34 S33:S34">
    <cfRule type="expression" dxfId="32" priority="5751" stopIfTrue="1">
      <formula>#REF!&gt;E33</formula>
    </cfRule>
  </conditionalFormatting>
  <conditionalFormatting sqref="E4:P32">
    <cfRule type="expression" dxfId="31" priority="5753">
      <formula>E4&lt;#REF!</formula>
    </cfRule>
  </conditionalFormatting>
  <conditionalFormatting sqref="S4:S32">
    <cfRule type="expression" dxfId="30" priority="5754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D1C0FC1-AF38-4337-8DD2-609E4D6C7CF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971DBD4A-EC2F-4837-9376-A6DCEDFCF0C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25" id="{8236B350-BCBD-414A-BFB0-4AACDAF41F6B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26" id="{3C81D060-F40F-44B1-BE4B-5E17EC89BD79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27" id="{DBF3A637-A624-4586-9EB9-E054F54C01E8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28" id="{9828EA77-BC1D-4F4F-9B66-27F3A41D0F0B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29" id="{FD44BE50-17F8-4C52-AE7B-F0D9ACC063BF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V41"/>
  <sheetViews>
    <sheetView zoomScale="70" zoomScaleNormal="70" workbookViewId="0">
      <selection activeCell="R22" sqref="R22"/>
    </sheetView>
  </sheetViews>
  <sheetFormatPr defaultRowHeight="13.5" x14ac:dyDescent="0.15"/>
  <cols>
    <col min="1" max="1" width="9" style="39"/>
    <col min="2" max="2" width="4.25" style="27" bestFit="1" customWidth="1"/>
    <col min="3" max="3" width="9" style="27"/>
    <col min="4" max="4" width="11" style="27" bestFit="1" customWidth="1"/>
    <col min="5" max="10" width="7.625" style="27" bestFit="1" customWidth="1"/>
    <col min="11" max="13" width="8.75" style="27" bestFit="1" customWidth="1"/>
    <col min="14" max="16" width="7.625" style="27" bestFit="1" customWidth="1"/>
    <col min="17" max="17" width="7.5" style="27" customWidth="1"/>
    <col min="18" max="18" width="8.25" style="27" bestFit="1" customWidth="1"/>
    <col min="19" max="19" width="7.125" style="27" bestFit="1" customWidth="1"/>
    <col min="20" max="16384" width="9" style="27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48</v>
      </c>
      <c r="J2" s="2" t="s">
        <v>105</v>
      </c>
      <c r="Q2" s="2" t="s">
        <v>101</v>
      </c>
    </row>
    <row r="3" spans="1:21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1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21.871043207461959</v>
      </c>
      <c r="F4" s="19">
        <v>14.911630879664196</v>
      </c>
      <c r="G4" s="19">
        <v>19.021368005526583</v>
      </c>
      <c r="H4" s="19">
        <v>15.638694848598897</v>
      </c>
      <c r="I4" s="19">
        <v>8.4511783965133755</v>
      </c>
      <c r="J4" s="19">
        <v>15.112246999582911</v>
      </c>
      <c r="K4" s="19">
        <v>12.408058986937217</v>
      </c>
      <c r="L4" s="19">
        <v>12.025717076300104</v>
      </c>
      <c r="M4" s="19">
        <v>13.244292051460302</v>
      </c>
      <c r="N4" s="19">
        <v>14.602263200487116</v>
      </c>
      <c r="O4" s="19">
        <v>17.091432432796417</v>
      </c>
      <c r="P4" s="47">
        <v>19.297707300569449</v>
      </c>
      <c r="Q4" s="18">
        <v>21.871043207461959</v>
      </c>
      <c r="R4" s="20">
        <v>8.4511783965133755</v>
      </c>
      <c r="S4" s="46">
        <v>15.240792984047308</v>
      </c>
      <c r="T4" s="48"/>
      <c r="U4" s="48"/>
    </row>
    <row r="5" spans="1:21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10.880813516431907</v>
      </c>
      <c r="F5" s="77">
        <v>6.6266368184041475</v>
      </c>
      <c r="G5" s="77">
        <v>4.3276848460911541</v>
      </c>
      <c r="H5" s="77">
        <v>3.0657257271379756</v>
      </c>
      <c r="I5" s="77">
        <v>2.3075663917047602</v>
      </c>
      <c r="J5" s="77">
        <v>3.062751478068876</v>
      </c>
      <c r="K5" s="77">
        <v>2.9358672845869873</v>
      </c>
      <c r="L5" s="77">
        <v>2.4739082857371852</v>
      </c>
      <c r="M5" s="77">
        <v>4.8902543534784808</v>
      </c>
      <c r="N5" s="77">
        <v>5.6430211033037789</v>
      </c>
      <c r="O5" s="77">
        <v>8.4872716703942981</v>
      </c>
      <c r="P5" s="78">
        <v>6.7621010410120004</v>
      </c>
      <c r="Q5" s="21">
        <v>10.880813516431907</v>
      </c>
      <c r="R5" s="24">
        <v>2.3075663917047602</v>
      </c>
      <c r="S5" s="79">
        <v>5.1350694830691053</v>
      </c>
      <c r="T5" s="48"/>
      <c r="U5" s="48"/>
    </row>
    <row r="6" spans="1:21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20.875473311795126</v>
      </c>
      <c r="F6" s="22">
        <v>20.001266286959748</v>
      </c>
      <c r="G6" s="22">
        <v>15.326380635457546</v>
      </c>
      <c r="H6" s="22">
        <v>15.838417742105074</v>
      </c>
      <c r="I6" s="22">
        <v>10.413149681110792</v>
      </c>
      <c r="J6" s="22">
        <v>11.703960007690814</v>
      </c>
      <c r="K6" s="22">
        <v>10.334164826683034</v>
      </c>
      <c r="L6" s="22">
        <v>8.242602489384943</v>
      </c>
      <c r="M6" s="22">
        <v>8.5755976159692686</v>
      </c>
      <c r="N6" s="22">
        <v>7.8164775384197238</v>
      </c>
      <c r="O6" s="22">
        <v>9.4621369542949729</v>
      </c>
      <c r="P6" s="23">
        <v>12.456880485995175</v>
      </c>
      <c r="Q6" s="21">
        <v>20.875473311795126</v>
      </c>
      <c r="R6" s="24">
        <v>7.8164775384197238</v>
      </c>
      <c r="S6" s="25">
        <v>12.737881323211692</v>
      </c>
      <c r="T6" s="48"/>
      <c r="U6" s="48"/>
    </row>
    <row r="7" spans="1:21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/>
      <c r="G7" s="105">
        <v>6.6473817539197331</v>
      </c>
      <c r="H7" s="22">
        <v>8.0187340014017359</v>
      </c>
      <c r="I7" s="22">
        <v>7.3232383913717687</v>
      </c>
      <c r="J7" s="22">
        <v>8.846410492190671</v>
      </c>
      <c r="K7" s="22">
        <v>7.4436218249961348</v>
      </c>
      <c r="L7" s="22">
        <v>7.0140650392915891</v>
      </c>
      <c r="M7" s="22">
        <v>5.7496682492961853</v>
      </c>
      <c r="N7" s="22">
        <v>5.1160048450174695</v>
      </c>
      <c r="O7" s="22">
        <v>6.5978212525489539</v>
      </c>
      <c r="P7" s="23">
        <v>8.3731159268559594</v>
      </c>
      <c r="Q7" s="21">
        <v>8.846410492190671</v>
      </c>
      <c r="R7" s="24">
        <v>0</v>
      </c>
      <c r="S7" s="114">
        <v>6.9962375773176602</v>
      </c>
      <c r="T7" s="48"/>
      <c r="U7" s="48"/>
    </row>
    <row r="8" spans="1:21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12.224877352739785</v>
      </c>
      <c r="F8" s="22">
        <v>11.588209221712875</v>
      </c>
      <c r="G8" s="105">
        <v>13.141248315588108</v>
      </c>
      <c r="H8" s="22">
        <v>22.38711046444504</v>
      </c>
      <c r="I8" s="22">
        <v>8.1354469542509733</v>
      </c>
      <c r="J8" s="22">
        <v>6.6310527996948387</v>
      </c>
      <c r="K8" s="105">
        <v>6.4794121779074993</v>
      </c>
      <c r="L8" s="22">
        <v>4.742511762064181</v>
      </c>
      <c r="M8" s="22">
        <v>6.2536947079614489</v>
      </c>
      <c r="N8" s="105">
        <v>7.2122892499132831</v>
      </c>
      <c r="O8" s="105">
        <v>5.0090256430424844</v>
      </c>
      <c r="P8" s="23">
        <v>10.945303872644283</v>
      </c>
      <c r="Q8" s="21">
        <v>22.38711046444504</v>
      </c>
      <c r="R8" s="24">
        <v>4.742511762064181</v>
      </c>
      <c r="S8" s="25">
        <v>9.7098843168653648</v>
      </c>
      <c r="T8" s="48"/>
      <c r="U8" s="48"/>
    </row>
    <row r="9" spans="1:21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30.97279578645648</v>
      </c>
      <c r="F9" s="22">
        <v>37.34762850219736</v>
      </c>
      <c r="G9" s="22">
        <v>26.504975564709518</v>
      </c>
      <c r="H9" s="22">
        <v>20.970040207947591</v>
      </c>
      <c r="I9" s="22">
        <v>21.790041239269044</v>
      </c>
      <c r="J9" s="22">
        <v>18.741366327558111</v>
      </c>
      <c r="K9" s="22">
        <v>21.607742343892266</v>
      </c>
      <c r="L9" s="22">
        <v>18.513088888654366</v>
      </c>
      <c r="M9" s="22">
        <v>13.577222474186103</v>
      </c>
      <c r="N9" s="22">
        <v>12.64268947461893</v>
      </c>
      <c r="O9" s="22">
        <v>18.426744330519735</v>
      </c>
      <c r="P9" s="23">
        <v>24.671214076260803</v>
      </c>
      <c r="Q9" s="21">
        <v>37.34762850219736</v>
      </c>
      <c r="R9" s="24">
        <v>12.64268947461893</v>
      </c>
      <c r="S9" s="25">
        <v>21.78497747993292</v>
      </c>
      <c r="T9" s="48"/>
      <c r="U9" s="48"/>
    </row>
    <row r="10" spans="1:21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25.28344845696942</v>
      </c>
      <c r="F10" s="22">
        <v>26.548129739454851</v>
      </c>
      <c r="G10" s="22">
        <v>22.379284435286088</v>
      </c>
      <c r="H10" s="22">
        <v>18.154386774438692</v>
      </c>
      <c r="I10" s="22" t="s">
        <v>49</v>
      </c>
      <c r="J10" s="22" t="s">
        <v>49</v>
      </c>
      <c r="K10" s="22" t="s">
        <v>49</v>
      </c>
      <c r="L10" s="105">
        <v>10.242598988960218</v>
      </c>
      <c r="M10" s="22">
        <v>5.788730875244994</v>
      </c>
      <c r="N10" s="22">
        <v>6.4478287751889836</v>
      </c>
      <c r="O10" s="22">
        <v>11.231011767378661</v>
      </c>
      <c r="P10" s="23">
        <v>17.419565169042524</v>
      </c>
      <c r="Q10" s="21">
        <v>26.548129739454851</v>
      </c>
      <c r="R10" s="24">
        <v>5.788730875244994</v>
      </c>
      <c r="S10" s="114">
        <v>15.690557688764297</v>
      </c>
      <c r="T10" s="48"/>
      <c r="U10" s="48"/>
    </row>
    <row r="11" spans="1:21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26.140651761644673</v>
      </c>
      <c r="F11" s="22">
        <v>21.651152779570932</v>
      </c>
      <c r="G11" s="22">
        <v>22.942215486768056</v>
      </c>
      <c r="H11" s="22">
        <v>32.32696520729754</v>
      </c>
      <c r="I11" s="22">
        <v>25.589386388635052</v>
      </c>
      <c r="J11" s="22">
        <v>21.477068083820548</v>
      </c>
      <c r="K11" s="22">
        <v>16.252267154545269</v>
      </c>
      <c r="L11" s="22">
        <v>15.765772261453115</v>
      </c>
      <c r="M11" s="22">
        <v>11.727942454029934</v>
      </c>
      <c r="N11" s="22">
        <v>6.4598801966721009</v>
      </c>
      <c r="O11" s="22">
        <v>8.1268034903208743</v>
      </c>
      <c r="P11" s="23">
        <v>9.8174803241839044</v>
      </c>
      <c r="Q11" s="21">
        <v>32.32696520729754</v>
      </c>
      <c r="R11" s="24">
        <v>6.4598801966721009</v>
      </c>
      <c r="S11" s="25">
        <v>18.494622341521392</v>
      </c>
      <c r="T11" s="48"/>
      <c r="U11" s="48"/>
    </row>
    <row r="12" spans="1:21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36.967170988943721</v>
      </c>
      <c r="F12" s="22">
        <v>32.549274487272733</v>
      </c>
      <c r="G12" s="22">
        <v>27.530614032945969</v>
      </c>
      <c r="H12" s="22">
        <v>35.098766161169735</v>
      </c>
      <c r="I12" s="22">
        <v>29.411570916912289</v>
      </c>
      <c r="J12" s="22">
        <v>30.243589292995097</v>
      </c>
      <c r="K12" s="22">
        <v>27.722460959287773</v>
      </c>
      <c r="L12" s="22">
        <v>23.157230433190175</v>
      </c>
      <c r="M12" s="22">
        <v>20.309806187981362</v>
      </c>
      <c r="N12" s="22">
        <v>23.20499063562637</v>
      </c>
      <c r="O12" s="22">
        <v>26.130091680867569</v>
      </c>
      <c r="P12" s="23">
        <v>35.3110942668105</v>
      </c>
      <c r="Q12" s="21">
        <v>36.967170988943721</v>
      </c>
      <c r="R12" s="24">
        <v>20.309806187981362</v>
      </c>
      <c r="S12" s="25">
        <v>28.904200824908436</v>
      </c>
      <c r="T12" s="48"/>
      <c r="U12" s="48"/>
    </row>
    <row r="13" spans="1:21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33.401257780638446</v>
      </c>
      <c r="F13" s="22">
        <v>22.594297815953567</v>
      </c>
      <c r="G13" s="22">
        <v>18.302880931563646</v>
      </c>
      <c r="H13" s="22">
        <v>41.815667660728792</v>
      </c>
      <c r="I13" s="22">
        <v>30.755536674134895</v>
      </c>
      <c r="J13" s="22">
        <v>25.974801372912125</v>
      </c>
      <c r="K13" s="22">
        <v>19.982777895299996</v>
      </c>
      <c r="L13" s="22">
        <v>18.783480619191113</v>
      </c>
      <c r="M13" s="105">
        <v>15.810362938974617</v>
      </c>
      <c r="N13" s="22">
        <v>18.633051901449893</v>
      </c>
      <c r="O13" s="22">
        <v>14.000737275547225</v>
      </c>
      <c r="P13" s="23">
        <v>17.806163335270732</v>
      </c>
      <c r="Q13" s="21">
        <v>41.815667660728792</v>
      </c>
      <c r="R13" s="24">
        <v>14.000737275547225</v>
      </c>
      <c r="S13" s="25">
        <v>23.95265537620006</v>
      </c>
      <c r="T13" s="48"/>
      <c r="U13" s="48"/>
    </row>
    <row r="14" spans="1:21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40.835631187637432</v>
      </c>
      <c r="F14" s="22">
        <v>38.625613679905314</v>
      </c>
      <c r="G14" s="22">
        <v>27.789669056286627</v>
      </c>
      <c r="H14" s="22">
        <v>45.029997839425718</v>
      </c>
      <c r="I14" s="22">
        <v>35.074162474339388</v>
      </c>
      <c r="J14" s="22">
        <v>28.699836072514096</v>
      </c>
      <c r="K14" s="22">
        <v>27.868237194854405</v>
      </c>
      <c r="L14" s="22">
        <v>19.686686123824536</v>
      </c>
      <c r="M14" s="22">
        <v>16.729265961833704</v>
      </c>
      <c r="N14" s="22">
        <v>13.619849864837372</v>
      </c>
      <c r="O14" s="22">
        <v>17.425859022395841</v>
      </c>
      <c r="P14" s="23">
        <v>23.523257596246395</v>
      </c>
      <c r="Q14" s="21">
        <v>45.029997839425718</v>
      </c>
      <c r="R14" s="24">
        <v>13.619849864837372</v>
      </c>
      <c r="S14" s="25">
        <v>28.09435888518389</v>
      </c>
      <c r="T14" s="48"/>
      <c r="U14" s="48"/>
    </row>
    <row r="15" spans="1:21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36.542529649093431</v>
      </c>
      <c r="F15" s="22">
        <v>32.399280563284826</v>
      </c>
      <c r="G15" s="22">
        <v>23.942082147561155</v>
      </c>
      <c r="H15" s="22">
        <v>32.381621531615046</v>
      </c>
      <c r="I15" s="22">
        <v>23.763107429427045</v>
      </c>
      <c r="J15" s="22">
        <v>26.17532044666596</v>
      </c>
      <c r="K15" s="22">
        <v>23.66127960067892</v>
      </c>
      <c r="L15" s="22">
        <v>20.098609793311809</v>
      </c>
      <c r="M15" s="22">
        <v>18.420435208621743</v>
      </c>
      <c r="N15" s="22">
        <v>18.787468509235538</v>
      </c>
      <c r="O15" s="22">
        <v>18.576231154312456</v>
      </c>
      <c r="P15" s="23">
        <v>22.769552448874069</v>
      </c>
      <c r="Q15" s="21">
        <v>36.542529649093431</v>
      </c>
      <c r="R15" s="24">
        <v>18.420435208621743</v>
      </c>
      <c r="S15" s="25">
        <v>24.797648490509125</v>
      </c>
      <c r="T15" s="48"/>
      <c r="U15" s="48"/>
    </row>
    <row r="16" spans="1:21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55.792162592113172</v>
      </c>
      <c r="F16" s="22">
        <v>48.983444849927054</v>
      </c>
      <c r="G16" s="22">
        <v>50.138932114031988</v>
      </c>
      <c r="H16" s="22">
        <v>47.454683725558226</v>
      </c>
      <c r="I16" s="22">
        <v>51.351905238421367</v>
      </c>
      <c r="J16" s="22">
        <v>42.121672151790214</v>
      </c>
      <c r="K16" s="22">
        <v>44.856761678333058</v>
      </c>
      <c r="L16" s="22">
        <v>43.245047554839282</v>
      </c>
      <c r="M16" s="22">
        <v>33.755194615697697</v>
      </c>
      <c r="N16" s="22">
        <v>23.714195969705866</v>
      </c>
      <c r="O16" s="22">
        <v>28.965238072755998</v>
      </c>
      <c r="P16" s="23">
        <v>33.02060862277078</v>
      </c>
      <c r="Q16" s="21">
        <v>55.792162592113172</v>
      </c>
      <c r="R16" s="24">
        <v>23.714195969705866</v>
      </c>
      <c r="S16" s="25">
        <v>41.826283819943939</v>
      </c>
      <c r="T16" s="48"/>
      <c r="U16" s="48"/>
    </row>
    <row r="17" spans="1:21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48.137514141142418</v>
      </c>
      <c r="F17" s="22">
        <v>41.236889250733547</v>
      </c>
      <c r="G17" s="22">
        <v>30.413243666395061</v>
      </c>
      <c r="H17" s="22">
        <v>39.867769079041352</v>
      </c>
      <c r="I17" s="22">
        <v>42.410599030153023</v>
      </c>
      <c r="J17" s="22">
        <v>28.62153018056031</v>
      </c>
      <c r="K17" s="22">
        <v>37.378170774140983</v>
      </c>
      <c r="L17" s="22">
        <v>34.20292860391001</v>
      </c>
      <c r="M17" s="22">
        <v>30.82631193785279</v>
      </c>
      <c r="N17" s="22">
        <v>23.495971519542429</v>
      </c>
      <c r="O17" s="22">
        <v>27.614818928231461</v>
      </c>
      <c r="P17" s="23">
        <v>32.530916570461059</v>
      </c>
      <c r="Q17" s="21">
        <v>48.137514141142418</v>
      </c>
      <c r="R17" s="24">
        <v>23.495971519542429</v>
      </c>
      <c r="S17" s="25">
        <v>34.918438222323395</v>
      </c>
      <c r="T17" s="48"/>
      <c r="U17" s="48"/>
    </row>
    <row r="18" spans="1:21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16.164034981475609</v>
      </c>
      <c r="F18" s="22">
        <v>15.182505630366018</v>
      </c>
      <c r="G18" s="22">
        <v>14.794324908303828</v>
      </c>
      <c r="H18" s="22">
        <v>13.754749311819037</v>
      </c>
      <c r="I18" s="22">
        <v>13.561067368730731</v>
      </c>
      <c r="J18" s="22">
        <v>8.5721347578474081</v>
      </c>
      <c r="K18" s="105">
        <v>10.915557634306694</v>
      </c>
      <c r="L18" s="105">
        <v>8.6468650892185313</v>
      </c>
      <c r="M18" s="22">
        <v>7.6603557973000296</v>
      </c>
      <c r="N18" s="105">
        <v>8.4410483430385241</v>
      </c>
      <c r="O18" s="22" t="s">
        <v>49</v>
      </c>
      <c r="P18" s="108">
        <v>10.683636235229411</v>
      </c>
      <c r="Q18" s="21">
        <v>16.164034981475609</v>
      </c>
      <c r="R18" s="24">
        <v>7.6603557973000296</v>
      </c>
      <c r="S18" s="114">
        <v>11.880068975648063</v>
      </c>
      <c r="T18" s="48"/>
      <c r="U18" s="48"/>
    </row>
    <row r="19" spans="1:21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18.691571966800261</v>
      </c>
      <c r="F19" s="22">
        <v>19.825725238093511</v>
      </c>
      <c r="G19" s="22">
        <v>21.112616221914735</v>
      </c>
      <c r="H19" s="22">
        <v>22.260252043850237</v>
      </c>
      <c r="I19" s="22">
        <v>16.816192645004595</v>
      </c>
      <c r="J19" s="22">
        <v>11.649133287190896</v>
      </c>
      <c r="K19" s="22">
        <v>15.11899184928634</v>
      </c>
      <c r="L19" s="105">
        <v>14.610000798360696</v>
      </c>
      <c r="M19" s="22">
        <v>7.2489016236801014</v>
      </c>
      <c r="N19" s="105">
        <v>8.4556167702598817</v>
      </c>
      <c r="O19" s="22">
        <v>10.932869415466667</v>
      </c>
      <c r="P19" s="23">
        <v>13.641984680678387</v>
      </c>
      <c r="Q19" s="21">
        <v>22.260252043850237</v>
      </c>
      <c r="R19" s="24">
        <v>7.2489016236801014</v>
      </c>
      <c r="S19" s="25">
        <v>15.295601583269974</v>
      </c>
      <c r="T19" s="48"/>
      <c r="U19" s="48"/>
    </row>
    <row r="20" spans="1:21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24.672330024951311</v>
      </c>
      <c r="F20" s="22">
        <v>19.126002067973072</v>
      </c>
      <c r="G20" s="22">
        <v>17.609968301613193</v>
      </c>
      <c r="H20" s="22">
        <v>16.417526427913096</v>
      </c>
      <c r="I20" s="22">
        <v>14.256755937801451</v>
      </c>
      <c r="J20" s="105">
        <v>10.456386002776227</v>
      </c>
      <c r="K20" s="22">
        <v>13.024891000466287</v>
      </c>
      <c r="L20" s="22">
        <v>7.2872143260124735</v>
      </c>
      <c r="M20" s="22">
        <v>8.0178893019654449</v>
      </c>
      <c r="N20" s="105">
        <v>11.591062716830336</v>
      </c>
      <c r="O20" s="105">
        <v>14.123253710658336</v>
      </c>
      <c r="P20" s="23">
        <v>9.1321821266720153</v>
      </c>
      <c r="Q20" s="21">
        <v>24.672330024951311</v>
      </c>
      <c r="R20" s="24">
        <v>7.2872143260124735</v>
      </c>
      <c r="S20" s="25">
        <v>13.947227103461039</v>
      </c>
      <c r="T20" s="48"/>
      <c r="U20" s="48"/>
    </row>
    <row r="21" spans="1:21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25.348190493292023</v>
      </c>
      <c r="F21" s="50">
        <v>26.996480008326877</v>
      </c>
      <c r="G21" s="50">
        <v>27.647322780822801</v>
      </c>
      <c r="H21" s="50">
        <v>22.629042671446044</v>
      </c>
      <c r="I21" s="50">
        <v>21.529249129782482</v>
      </c>
      <c r="J21" s="50">
        <v>17.073472272218126</v>
      </c>
      <c r="K21" s="50">
        <v>20.899727890846663</v>
      </c>
      <c r="L21" s="22">
        <v>17.395392706869409</v>
      </c>
      <c r="M21" s="22">
        <v>7.9814467948222774</v>
      </c>
      <c r="N21" s="105">
        <v>16.244544591012453</v>
      </c>
      <c r="O21" s="22" t="s">
        <v>49</v>
      </c>
      <c r="P21" s="23" t="s">
        <v>49</v>
      </c>
      <c r="Q21" s="21">
        <v>27.647322780822801</v>
      </c>
      <c r="R21" s="24">
        <v>7.9814467948222774</v>
      </c>
      <c r="S21" s="114">
        <v>20.542196079645173</v>
      </c>
      <c r="T21" s="48"/>
      <c r="U21" s="48"/>
    </row>
    <row r="22" spans="1:21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10.061860730712572</v>
      </c>
      <c r="F22" s="22">
        <v>8.4064332086331746</v>
      </c>
      <c r="G22" s="22">
        <v>7.4321022099353424</v>
      </c>
      <c r="H22" s="22">
        <v>13.37286352184792</v>
      </c>
      <c r="I22" s="22">
        <v>12.123863479063482</v>
      </c>
      <c r="J22" s="22">
        <v>7.0847763727213442</v>
      </c>
      <c r="K22" s="22">
        <v>8.7141207023497937</v>
      </c>
      <c r="L22" s="22">
        <v>5.2673710731148011</v>
      </c>
      <c r="M22" s="115">
        <v>3.8360586285037828</v>
      </c>
      <c r="N22" s="22">
        <v>5.4991217167103628</v>
      </c>
      <c r="O22" s="22">
        <v>7.0314693909562873</v>
      </c>
      <c r="P22" s="23">
        <v>8.1645819333141993</v>
      </c>
      <c r="Q22" s="21">
        <v>13.37286352184792</v>
      </c>
      <c r="R22" s="122">
        <v>3.8360586285037828</v>
      </c>
      <c r="S22" s="25">
        <v>8.1275844251390748</v>
      </c>
      <c r="T22" s="48"/>
      <c r="U22" s="48"/>
    </row>
    <row r="23" spans="1:21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28.303962936625819</v>
      </c>
      <c r="F23" s="22">
        <v>25.36826544522398</v>
      </c>
      <c r="G23" s="22">
        <v>22.688732130860195</v>
      </c>
      <c r="H23" s="22">
        <v>35.715587150976688</v>
      </c>
      <c r="I23" s="22">
        <v>28.112068244333553</v>
      </c>
      <c r="J23" s="22">
        <v>28.61649043337837</v>
      </c>
      <c r="K23" s="22">
        <v>22.433441635331867</v>
      </c>
      <c r="L23" s="22">
        <v>10.896435886071512</v>
      </c>
      <c r="M23" s="22">
        <v>8.6249163663425978</v>
      </c>
      <c r="N23" s="22">
        <v>11.077127594184253</v>
      </c>
      <c r="O23" s="22">
        <v>11.602148774083645</v>
      </c>
      <c r="P23" s="23">
        <v>13.85023774091653</v>
      </c>
      <c r="Q23" s="21">
        <v>35.715587150976688</v>
      </c>
      <c r="R23" s="24">
        <v>8.6249163663425978</v>
      </c>
      <c r="S23" s="25">
        <v>20.296185296898987</v>
      </c>
      <c r="T23" s="48"/>
      <c r="U23" s="48"/>
    </row>
    <row r="24" spans="1:21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40.099507152795631</v>
      </c>
      <c r="F24" s="22">
        <v>46.409304277585626</v>
      </c>
      <c r="G24" s="22">
        <v>48.634024576223553</v>
      </c>
      <c r="H24" s="22">
        <v>60.623788813829293</v>
      </c>
      <c r="I24" s="22">
        <v>63.825641947196374</v>
      </c>
      <c r="J24" s="22">
        <v>38.634058323046162</v>
      </c>
      <c r="K24" s="22">
        <v>39.180411511580949</v>
      </c>
      <c r="L24" s="22">
        <v>30.597400160824087</v>
      </c>
      <c r="M24" s="22">
        <v>18.780682583843401</v>
      </c>
      <c r="N24" s="22">
        <v>17.757529449089688</v>
      </c>
      <c r="O24" s="22">
        <v>15.825988123701219</v>
      </c>
      <c r="P24" s="23">
        <v>25.580690120104347</v>
      </c>
      <c r="Q24" s="21">
        <v>63.825641947196374</v>
      </c>
      <c r="R24" s="24">
        <v>15.825988123701219</v>
      </c>
      <c r="S24" s="25">
        <v>37.731313180201347</v>
      </c>
      <c r="T24" s="48"/>
      <c r="U24" s="48"/>
    </row>
    <row r="25" spans="1:21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51.068592407377238</v>
      </c>
      <c r="F25" s="22">
        <v>48.181187053411101</v>
      </c>
      <c r="G25" s="22">
        <v>37.955685437093734</v>
      </c>
      <c r="H25" s="22">
        <v>69.147945256248889</v>
      </c>
      <c r="I25" s="22">
        <v>49.808741149653457</v>
      </c>
      <c r="J25" s="22">
        <v>38.504602198630053</v>
      </c>
      <c r="K25" s="22">
        <v>35.932778086915981</v>
      </c>
      <c r="L25" s="22">
        <v>25.309807139498744</v>
      </c>
      <c r="M25" s="22">
        <v>16.216633466023932</v>
      </c>
      <c r="N25" s="22">
        <v>19.41640831089688</v>
      </c>
      <c r="O25" s="22">
        <v>22.153858771800667</v>
      </c>
      <c r="P25" s="23">
        <v>28.862771240562076</v>
      </c>
      <c r="Q25" s="21">
        <v>69.147945256248889</v>
      </c>
      <c r="R25" s="24">
        <v>16.216633466023932</v>
      </c>
      <c r="S25" s="25">
        <v>36.747439095226454</v>
      </c>
      <c r="T25" s="48"/>
      <c r="U25" s="48"/>
    </row>
    <row r="26" spans="1:21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19.306652672101361</v>
      </c>
      <c r="F26" s="22">
        <v>19.168802221294403</v>
      </c>
      <c r="G26" s="22">
        <v>15.958939856170941</v>
      </c>
      <c r="H26" s="22">
        <v>26.015207509799687</v>
      </c>
      <c r="I26" s="22">
        <v>22.463747188956379</v>
      </c>
      <c r="J26" s="22">
        <v>15.701820510584186</v>
      </c>
      <c r="K26" s="22">
        <v>16.795209365062441</v>
      </c>
      <c r="L26" s="105">
        <v>9.4791565932470601</v>
      </c>
      <c r="M26" s="22">
        <v>10.431601828615662</v>
      </c>
      <c r="N26" s="22">
        <v>9.2048764331558139</v>
      </c>
      <c r="O26" s="22">
        <v>42.471855692627415</v>
      </c>
      <c r="P26" s="23">
        <v>8.7517630465444256</v>
      </c>
      <c r="Q26" s="21">
        <v>42.471855692627415</v>
      </c>
      <c r="R26" s="24">
        <v>8.7517630465444256</v>
      </c>
      <c r="S26" s="25">
        <v>18.336298160227898</v>
      </c>
      <c r="T26" s="48"/>
      <c r="U26" s="48"/>
    </row>
    <row r="27" spans="1:21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40.416547077175757</v>
      </c>
      <c r="F27" s="22">
        <v>30.571901072065796</v>
      </c>
      <c r="G27" s="22">
        <v>33.470078095106722</v>
      </c>
      <c r="H27" s="22">
        <v>37.560314053908201</v>
      </c>
      <c r="I27" s="22">
        <v>22.39164831654584</v>
      </c>
      <c r="J27" s="22">
        <v>15.146728396361993</v>
      </c>
      <c r="K27" s="22">
        <v>16.997060195048974</v>
      </c>
      <c r="L27" s="22">
        <v>17.899971866786959</v>
      </c>
      <c r="M27" s="22">
        <v>12.38983480917094</v>
      </c>
      <c r="N27" s="22">
        <v>15.349651992550614</v>
      </c>
      <c r="O27" s="22">
        <v>17.893618933149718</v>
      </c>
      <c r="P27" s="23">
        <v>22.536232599699645</v>
      </c>
      <c r="Q27" s="21">
        <v>40.416547077175757</v>
      </c>
      <c r="R27" s="24">
        <v>12.38983480917094</v>
      </c>
      <c r="S27" s="25">
        <v>23.85497090499711</v>
      </c>
      <c r="T27" s="48"/>
      <c r="U27" s="48"/>
    </row>
    <row r="28" spans="1:21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30.984675579952075</v>
      </c>
      <c r="F28" s="22">
        <v>29.309721783550653</v>
      </c>
      <c r="G28" s="22">
        <v>13.446519842148444</v>
      </c>
      <c r="H28" s="22">
        <v>19.008234566578867</v>
      </c>
      <c r="I28" s="22">
        <v>20.749172632340979</v>
      </c>
      <c r="J28" s="22">
        <v>16.888845575625766</v>
      </c>
      <c r="K28" s="22">
        <v>19.654274240809528</v>
      </c>
      <c r="L28" s="22">
        <v>24.98264602927398</v>
      </c>
      <c r="M28" s="22">
        <v>20.729258730553749</v>
      </c>
      <c r="N28" s="22">
        <v>31.259564076447244</v>
      </c>
      <c r="O28" s="22">
        <v>22.053114200488714</v>
      </c>
      <c r="P28" s="23">
        <v>31.588089900415405</v>
      </c>
      <c r="Q28" s="21">
        <v>31.588089900415405</v>
      </c>
      <c r="R28" s="24">
        <v>13.446519842148444</v>
      </c>
      <c r="S28" s="25">
        <v>22.925520153733441</v>
      </c>
      <c r="T28" s="48"/>
      <c r="U28" s="48"/>
    </row>
    <row r="29" spans="1:21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42.0963163092066</v>
      </c>
      <c r="F29" s="50">
        <v>47.127542889183829</v>
      </c>
      <c r="G29" s="50">
        <v>36.656408715557561</v>
      </c>
      <c r="H29" s="50">
        <v>42.777272334312116</v>
      </c>
      <c r="I29" s="50">
        <v>45.236507557929542</v>
      </c>
      <c r="J29" s="50">
        <v>43.954517640075615</v>
      </c>
      <c r="K29" s="50">
        <v>41.247379575682061</v>
      </c>
      <c r="L29" s="50">
        <v>38.759966446083659</v>
      </c>
      <c r="M29" s="50">
        <v>32.282285535487418</v>
      </c>
      <c r="N29" s="50">
        <v>41.443574356466392</v>
      </c>
      <c r="O29" s="50">
        <v>39.939628325611217</v>
      </c>
      <c r="P29" s="51">
        <v>41.379215923017348</v>
      </c>
      <c r="Q29" s="49">
        <v>47.127542889183829</v>
      </c>
      <c r="R29" s="52">
        <v>32.282285535487418</v>
      </c>
      <c r="S29" s="53">
        <v>40.676583870620497</v>
      </c>
      <c r="T29" s="48"/>
      <c r="U29" s="48"/>
    </row>
    <row r="30" spans="1:21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53.878694778239364</v>
      </c>
      <c r="F30" s="22">
        <v>45.299574599982442</v>
      </c>
      <c r="G30" s="22">
        <v>38.583191219970018</v>
      </c>
      <c r="H30" s="22">
        <v>49.225778297902323</v>
      </c>
      <c r="I30" s="22">
        <v>50.279673809171115</v>
      </c>
      <c r="J30" s="22">
        <v>24.779159040694797</v>
      </c>
      <c r="K30" s="22">
        <v>32.352234843323494</v>
      </c>
      <c r="L30" s="22">
        <v>31.092153693996671</v>
      </c>
      <c r="M30" s="22">
        <v>23.289841675031102</v>
      </c>
      <c r="N30" s="22">
        <v>24.593371356181549</v>
      </c>
      <c r="O30" s="22">
        <v>22.955965452988654</v>
      </c>
      <c r="P30" s="23">
        <v>39.338320635003782</v>
      </c>
      <c r="Q30" s="21">
        <v>53.878694778239364</v>
      </c>
      <c r="R30" s="24">
        <v>22.955965452988654</v>
      </c>
      <c r="S30" s="25">
        <v>36.002768686800351</v>
      </c>
      <c r="T30" s="48"/>
      <c r="U30" s="48"/>
    </row>
    <row r="31" spans="1:21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25.044582110523322</v>
      </c>
      <c r="F31" s="22">
        <v>25.24554759633029</v>
      </c>
      <c r="G31" s="22">
        <v>28.903795276969355</v>
      </c>
      <c r="H31" s="22">
        <v>30.413415931230702</v>
      </c>
      <c r="I31" s="22">
        <v>33.877663165767387</v>
      </c>
      <c r="J31" s="22">
        <v>18.396967771457152</v>
      </c>
      <c r="K31" s="22">
        <v>27.37074945769854</v>
      </c>
      <c r="L31" s="22">
        <v>27.581673467938792</v>
      </c>
      <c r="M31" s="22">
        <v>21.649611984116763</v>
      </c>
      <c r="N31" s="22">
        <v>27.197081399689999</v>
      </c>
      <c r="O31" s="22">
        <v>17.601252518434052</v>
      </c>
      <c r="P31" s="23">
        <v>40.42610974578978</v>
      </c>
      <c r="Q31" s="21">
        <v>40.42610974578978</v>
      </c>
      <c r="R31" s="24">
        <v>17.601252518434052</v>
      </c>
      <c r="S31" s="25">
        <v>26.995611756837498</v>
      </c>
      <c r="T31" s="48"/>
      <c r="U31" s="48"/>
    </row>
    <row r="32" spans="1:21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18.929561995221558</v>
      </c>
      <c r="F32" s="55">
        <v>28.482267770865267</v>
      </c>
      <c r="G32" s="112">
        <v>22.222197845430525</v>
      </c>
      <c r="H32" s="112">
        <v>13.533430745840054</v>
      </c>
      <c r="I32" s="55">
        <v>26.962668004726947</v>
      </c>
      <c r="J32" s="55" t="s">
        <v>49</v>
      </c>
      <c r="K32" s="55">
        <v>45.555345593668015</v>
      </c>
      <c r="L32" s="55">
        <v>39.989902630580474</v>
      </c>
      <c r="M32" s="55">
        <v>33.455919128372898</v>
      </c>
      <c r="N32" s="55">
        <v>39.394486155785046</v>
      </c>
      <c r="O32" s="55">
        <v>29.040289667790557</v>
      </c>
      <c r="P32" s="56">
        <v>39.76878200094049</v>
      </c>
      <c r="Q32" s="54">
        <v>45.555345593668015</v>
      </c>
      <c r="R32" s="57">
        <v>18.929561995221558</v>
      </c>
      <c r="S32" s="58">
        <v>31.91902028593482</v>
      </c>
      <c r="T32" s="48"/>
      <c r="U32" s="48"/>
    </row>
    <row r="33" spans="2:22" x14ac:dyDescent="0.15">
      <c r="B33" s="31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22" x14ac:dyDescent="0.15">
      <c r="B34" s="31"/>
      <c r="C34" s="32"/>
      <c r="D34" s="33"/>
      <c r="V34" s="44"/>
    </row>
    <row r="35" spans="2:22" x14ac:dyDescent="0.15"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V35" s="44"/>
    </row>
    <row r="36" spans="2:22" x14ac:dyDescent="0.15"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V36" s="44"/>
    </row>
    <row r="37" spans="2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44"/>
    </row>
    <row r="38" spans="2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44"/>
    </row>
    <row r="39" spans="2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44"/>
    </row>
    <row r="40" spans="2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44"/>
    </row>
    <row r="41" spans="2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44"/>
    </row>
  </sheetData>
  <phoneticPr fontId="1"/>
  <conditionalFormatting sqref="E33:P33 S33">
    <cfRule type="expression" dxfId="22" priority="5747" stopIfTrue="1">
      <formula>#REF!&gt;E33</formula>
    </cfRule>
  </conditionalFormatting>
  <conditionalFormatting sqref="E4:P32">
    <cfRule type="expression" dxfId="21" priority="5749">
      <formula>E4&lt;#REF!</formula>
    </cfRule>
  </conditionalFormatting>
  <conditionalFormatting sqref="S4:S32">
    <cfRule type="expression" dxfId="20" priority="5750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B9673AA6-A3F2-4B81-8F3F-8DED4CD12587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D67692BF-712B-4846-9FDA-691AF461727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30" id="{130EB28C-6352-454B-8D6D-CAB2AFC199E0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31" id="{89465FFD-8A40-4DA5-888B-0C6F4513357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32" id="{FFE8F0D9-B593-4DDE-AA42-6347597E57D8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33" id="{FADFC651-78C3-4C2D-B3A4-263BC1075986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34" id="{C89958A4-F101-4254-A828-4D89038E422B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2:V41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25" style="27" bestFit="1" customWidth="1"/>
    <col min="3" max="3" width="9" style="27"/>
    <col min="4" max="4" width="11" style="27" bestFit="1" customWidth="1"/>
    <col min="5" max="10" width="8.125" style="27" bestFit="1" customWidth="1"/>
    <col min="11" max="13" width="8.875" style="27" bestFit="1" customWidth="1"/>
    <col min="14" max="14" width="7.75" style="27" bestFit="1" customWidth="1"/>
    <col min="15" max="16" width="8.125" style="27" bestFit="1" customWidth="1"/>
    <col min="17" max="17" width="7.5" style="27" customWidth="1"/>
    <col min="18" max="19" width="8.125" style="27" bestFit="1" customWidth="1"/>
    <col min="20" max="16384" width="9" style="27"/>
  </cols>
  <sheetData>
    <row r="2" spans="1:20" s="2" customFormat="1" ht="20.100000000000001" customHeight="1" thickBot="1" x14ac:dyDescent="0.2">
      <c r="A2" s="45"/>
      <c r="C2" s="2" t="s">
        <v>102</v>
      </c>
      <c r="J2" s="2" t="s">
        <v>105</v>
      </c>
      <c r="Q2" s="2" t="s">
        <v>87</v>
      </c>
    </row>
    <row r="3" spans="1:20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0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30.869192581582926</v>
      </c>
      <c r="F4" s="19">
        <v>19.353315458294311</v>
      </c>
      <c r="G4" s="19">
        <v>18.09974679433801</v>
      </c>
      <c r="H4" s="19">
        <v>18.786022930299271</v>
      </c>
      <c r="I4" s="19">
        <v>17.342306453682184</v>
      </c>
      <c r="J4" s="19">
        <v>23.874674841827392</v>
      </c>
      <c r="K4" s="19">
        <v>20.032668827811641</v>
      </c>
      <c r="L4" s="19">
        <v>13.135734765308865</v>
      </c>
      <c r="M4" s="19">
        <v>7.3711287065101914</v>
      </c>
      <c r="N4" s="19">
        <v>3.5099729381593141</v>
      </c>
      <c r="O4" s="19">
        <v>13.340811771483889</v>
      </c>
      <c r="P4" s="47">
        <v>18.569717779450063</v>
      </c>
      <c r="Q4" s="18">
        <v>30.869192581582926</v>
      </c>
      <c r="R4" s="20">
        <v>3.5099729381593141</v>
      </c>
      <c r="S4" s="46">
        <v>16.701190223490784</v>
      </c>
      <c r="T4" s="48"/>
    </row>
    <row r="5" spans="1:20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26.475423213636091</v>
      </c>
      <c r="F5" s="77">
        <v>19.834025166974374</v>
      </c>
      <c r="G5" s="77">
        <v>37.713109804112541</v>
      </c>
      <c r="H5" s="77">
        <v>26.654006810739588</v>
      </c>
      <c r="I5" s="77">
        <v>18.859050035430794</v>
      </c>
      <c r="J5" s="77">
        <v>24.846934073511211</v>
      </c>
      <c r="K5" s="77">
        <v>18.082525351784977</v>
      </c>
      <c r="L5" s="77">
        <v>11.848559603222414</v>
      </c>
      <c r="M5" s="77">
        <v>9.2166331243702686</v>
      </c>
      <c r="N5" s="77">
        <v>9.5856597689472736</v>
      </c>
      <c r="O5" s="77">
        <v>15.626729268010809</v>
      </c>
      <c r="P5" s="78">
        <v>11.584055135904446</v>
      </c>
      <c r="Q5" s="21">
        <v>37.713109804112541</v>
      </c>
      <c r="R5" s="24">
        <v>9.2166331243702686</v>
      </c>
      <c r="S5" s="79">
        <v>18.847564386296135</v>
      </c>
      <c r="T5" s="48"/>
    </row>
    <row r="6" spans="1:20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89.173641969856661</v>
      </c>
      <c r="F6" s="22">
        <v>80.641379813755421</v>
      </c>
      <c r="G6" s="22">
        <v>86.307679638383178</v>
      </c>
      <c r="H6" s="22">
        <v>81.134221730986752</v>
      </c>
      <c r="I6" s="22">
        <v>78.262066415248114</v>
      </c>
      <c r="J6" s="22">
        <v>84.57241100577842</v>
      </c>
      <c r="K6" s="22">
        <v>83.594794877975232</v>
      </c>
      <c r="L6" s="22">
        <v>66.640649579182053</v>
      </c>
      <c r="M6" s="22">
        <v>25.513667479017521</v>
      </c>
      <c r="N6" s="22">
        <v>21.974993369959805</v>
      </c>
      <c r="O6" s="22">
        <v>33.488282070046971</v>
      </c>
      <c r="P6" s="23">
        <v>45.336836534735582</v>
      </c>
      <c r="Q6" s="21">
        <v>89.173641969856661</v>
      </c>
      <c r="R6" s="24">
        <v>21.974993369959805</v>
      </c>
      <c r="S6" s="25">
        <v>65.447002657682688</v>
      </c>
      <c r="T6" s="48"/>
    </row>
    <row r="7" spans="1:20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95.177745410540908</v>
      </c>
      <c r="G7" s="22">
        <v>87.147864901668598</v>
      </c>
      <c r="H7" s="22">
        <v>84.857689758396219</v>
      </c>
      <c r="I7" s="22">
        <v>76.845333929919619</v>
      </c>
      <c r="J7" s="22">
        <v>96.192676322240146</v>
      </c>
      <c r="K7" s="22">
        <v>91.670147852713484</v>
      </c>
      <c r="L7" s="22">
        <v>64.377490285902383</v>
      </c>
      <c r="M7" s="22">
        <v>44.672410910632181</v>
      </c>
      <c r="N7" s="22">
        <v>31.969389648902933</v>
      </c>
      <c r="O7" s="22">
        <v>42.805788853672581</v>
      </c>
      <c r="P7" s="23">
        <v>53.749463499164555</v>
      </c>
      <c r="Q7" s="21">
        <v>96.192676322240146</v>
      </c>
      <c r="R7" s="24">
        <v>31.969389648902933</v>
      </c>
      <c r="S7" s="114">
        <v>68.406933309783767</v>
      </c>
      <c r="T7" s="48"/>
    </row>
    <row r="8" spans="1:20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84.378000075852327</v>
      </c>
      <c r="F8" s="22">
        <v>78.557610493815574</v>
      </c>
      <c r="G8" s="105">
        <v>84.046574640738541</v>
      </c>
      <c r="H8" s="22">
        <v>104.18904574707236</v>
      </c>
      <c r="I8" s="22">
        <v>98.726204274469353</v>
      </c>
      <c r="J8" s="22">
        <v>73.559852364621889</v>
      </c>
      <c r="K8" s="105">
        <v>156.31527184557649</v>
      </c>
      <c r="L8" s="22">
        <v>110.5586486876776</v>
      </c>
      <c r="M8" s="22">
        <v>53.356098953156646</v>
      </c>
      <c r="N8" s="105">
        <v>62.462727035600501</v>
      </c>
      <c r="O8" s="105">
        <v>35.595222372725814</v>
      </c>
      <c r="P8" s="23">
        <v>68.128569834941416</v>
      </c>
      <c r="Q8" s="21">
        <v>110.5586486876776</v>
      </c>
      <c r="R8" s="24">
        <v>53.356098953156646</v>
      </c>
      <c r="S8" s="25">
        <v>82.62122335713353</v>
      </c>
      <c r="T8" s="48"/>
    </row>
    <row r="9" spans="1:20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86.943574224769506</v>
      </c>
      <c r="F9" s="22">
        <v>95.378112670924509</v>
      </c>
      <c r="G9" s="22">
        <v>99.942279009628308</v>
      </c>
      <c r="H9" s="22">
        <v>102.42428387091526</v>
      </c>
      <c r="I9" s="22">
        <v>109.0548254864096</v>
      </c>
      <c r="J9" s="22">
        <v>83.746574342267266</v>
      </c>
      <c r="K9" s="22">
        <v>77.667189091367106</v>
      </c>
      <c r="L9" s="22">
        <v>50.217365118421974</v>
      </c>
      <c r="M9" s="22">
        <v>27.698791399664017</v>
      </c>
      <c r="N9" s="22">
        <v>18.596675884262655</v>
      </c>
      <c r="O9" s="22">
        <v>37.290691602142765</v>
      </c>
      <c r="P9" s="23">
        <v>55.281479720162913</v>
      </c>
      <c r="Q9" s="21">
        <v>109.0548254864096</v>
      </c>
      <c r="R9" s="24">
        <v>18.596675884262655</v>
      </c>
      <c r="S9" s="25">
        <v>68.62065960582315</v>
      </c>
      <c r="T9" s="48"/>
    </row>
    <row r="10" spans="1:20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102.08065294457215</v>
      </c>
      <c r="F10" s="22">
        <v>100.63981275730555</v>
      </c>
      <c r="G10" s="22">
        <v>96.023252623563465</v>
      </c>
      <c r="H10" s="22">
        <v>115.86288525906345</v>
      </c>
      <c r="I10" s="22" t="s">
        <v>49</v>
      </c>
      <c r="J10" s="22" t="s">
        <v>49</v>
      </c>
      <c r="K10" s="22" t="s">
        <v>49</v>
      </c>
      <c r="L10" s="105">
        <v>64.138713026215754</v>
      </c>
      <c r="M10" s="22">
        <v>47.345144057599732</v>
      </c>
      <c r="N10" s="22">
        <v>37.84929671455739</v>
      </c>
      <c r="O10" s="22">
        <v>45.233933402562286</v>
      </c>
      <c r="P10" s="23">
        <v>50.643818995808488</v>
      </c>
      <c r="Q10" s="21">
        <v>115.86288525906345</v>
      </c>
      <c r="R10" s="24">
        <v>37.84929671455739</v>
      </c>
      <c r="S10" s="114">
        <v>72.386474946442732</v>
      </c>
      <c r="T10" s="48"/>
    </row>
    <row r="11" spans="1:20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457.92369290212673</v>
      </c>
      <c r="F11" s="22">
        <v>586.85021327582876</v>
      </c>
      <c r="G11" s="22">
        <v>501.77851354211725</v>
      </c>
      <c r="H11" s="22">
        <v>752.6990499658782</v>
      </c>
      <c r="I11" s="22">
        <v>515.49675926956252</v>
      </c>
      <c r="J11" s="22">
        <v>576.13878293294295</v>
      </c>
      <c r="K11" s="22">
        <v>711.35557582951776</v>
      </c>
      <c r="L11" s="22">
        <v>588.47410869166856</v>
      </c>
      <c r="M11" s="22">
        <v>423.37194470657215</v>
      </c>
      <c r="N11" s="22">
        <v>335.6735235743472</v>
      </c>
      <c r="O11" s="22">
        <v>370.07310864912051</v>
      </c>
      <c r="P11" s="23">
        <v>366.7727809344949</v>
      </c>
      <c r="Q11" s="21">
        <v>752.6990499658782</v>
      </c>
      <c r="R11" s="24">
        <v>335.6735235743472</v>
      </c>
      <c r="S11" s="25">
        <v>520.72730165870519</v>
      </c>
      <c r="T11" s="48"/>
    </row>
    <row r="12" spans="1:20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194.77347944139134</v>
      </c>
      <c r="F12" s="22">
        <v>163.48901113902158</v>
      </c>
      <c r="G12" s="22">
        <v>167.78415086072189</v>
      </c>
      <c r="H12" s="22">
        <v>185.3498516363654</v>
      </c>
      <c r="I12" s="22">
        <v>172.36272491735863</v>
      </c>
      <c r="J12" s="22">
        <v>164.90410560970957</v>
      </c>
      <c r="K12" s="22">
        <v>161.21312552754139</v>
      </c>
      <c r="L12" s="22">
        <v>219.53935618153153</v>
      </c>
      <c r="M12" s="22">
        <v>200.97725678079576</v>
      </c>
      <c r="N12" s="22">
        <v>142.85944250987799</v>
      </c>
      <c r="O12" s="22">
        <v>149.11652741518486</v>
      </c>
      <c r="P12" s="23">
        <v>149.80811199543743</v>
      </c>
      <c r="Q12" s="21">
        <v>219.53935618153153</v>
      </c>
      <c r="R12" s="24">
        <v>142.85944250987799</v>
      </c>
      <c r="S12" s="25">
        <v>173.65394354164999</v>
      </c>
      <c r="T12" s="48"/>
    </row>
    <row r="13" spans="1:20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2331.0180555622292</v>
      </c>
      <c r="F13" s="22">
        <v>2549.00672568349</v>
      </c>
      <c r="G13" s="22">
        <v>3477.9785327827399</v>
      </c>
      <c r="H13" s="22">
        <v>2632.1121765205676</v>
      </c>
      <c r="I13" s="22">
        <v>3125.0038999615899</v>
      </c>
      <c r="J13" s="22">
        <v>4155.3237275620058</v>
      </c>
      <c r="K13" s="22">
        <v>3941.4592343406844</v>
      </c>
      <c r="L13" s="22">
        <v>4214.4113587194051</v>
      </c>
      <c r="M13" s="105">
        <v>3345.5876252457638</v>
      </c>
      <c r="N13" s="22">
        <v>3297.9399960276114</v>
      </c>
      <c r="O13" s="22">
        <v>2770.3516585203643</v>
      </c>
      <c r="P13" s="23">
        <v>3362.6584261215498</v>
      </c>
      <c r="Q13" s="21">
        <v>4214.4113587194051</v>
      </c>
      <c r="R13" s="24">
        <v>2331.0180555622292</v>
      </c>
      <c r="S13" s="25">
        <v>3224.9178343201384</v>
      </c>
      <c r="T13" s="48"/>
    </row>
    <row r="14" spans="1:20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65.804522357078582</v>
      </c>
      <c r="F14" s="22">
        <v>64.853927165416309</v>
      </c>
      <c r="G14" s="22">
        <v>68.039818259558899</v>
      </c>
      <c r="H14" s="22">
        <v>85.478726204458013</v>
      </c>
      <c r="I14" s="22">
        <v>77.669564919666655</v>
      </c>
      <c r="J14" s="22">
        <v>65.305098313145635</v>
      </c>
      <c r="K14" s="22">
        <v>69.964976584718727</v>
      </c>
      <c r="L14" s="22">
        <v>58.324722389094354</v>
      </c>
      <c r="M14" s="22">
        <v>52.747430023247432</v>
      </c>
      <c r="N14" s="22">
        <v>66.017278183920283</v>
      </c>
      <c r="O14" s="22">
        <v>46.263633210796272</v>
      </c>
      <c r="P14" s="23">
        <v>60.747666446063256</v>
      </c>
      <c r="Q14" s="21">
        <v>85.478726204458013</v>
      </c>
      <c r="R14" s="24">
        <v>46.263633210796272</v>
      </c>
      <c r="S14" s="25">
        <v>65.379198632857026</v>
      </c>
      <c r="T14" s="48"/>
    </row>
    <row r="15" spans="1:20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79.881968761448832</v>
      </c>
      <c r="F15" s="22">
        <v>89.729598673498543</v>
      </c>
      <c r="G15" s="22">
        <v>91.440442094694475</v>
      </c>
      <c r="H15" s="22">
        <v>162.30837594352633</v>
      </c>
      <c r="I15" s="22">
        <v>140.02203746466228</v>
      </c>
      <c r="J15" s="22">
        <v>73.590824263377073</v>
      </c>
      <c r="K15" s="22">
        <v>66.117033455093505</v>
      </c>
      <c r="L15" s="22">
        <v>44.117274756414218</v>
      </c>
      <c r="M15" s="22">
        <v>42.887025806585171</v>
      </c>
      <c r="N15" s="22">
        <v>46.193385856795892</v>
      </c>
      <c r="O15" s="22">
        <v>36.0055587384878</v>
      </c>
      <c r="P15" s="23">
        <v>53.399240022153201</v>
      </c>
      <c r="Q15" s="21">
        <v>162.30837594352633</v>
      </c>
      <c r="R15" s="24">
        <v>36.0055587384878</v>
      </c>
      <c r="S15" s="25">
        <v>79.052028901107846</v>
      </c>
      <c r="T15" s="48"/>
    </row>
    <row r="16" spans="1:20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164.12899714775088</v>
      </c>
      <c r="F16" s="22">
        <v>145.02523895969384</v>
      </c>
      <c r="G16" s="22">
        <v>172.96000312835841</v>
      </c>
      <c r="H16" s="22">
        <v>180.51687573280108</v>
      </c>
      <c r="I16" s="22">
        <v>159.58280667158525</v>
      </c>
      <c r="J16" s="22">
        <v>147.8795358194368</v>
      </c>
      <c r="K16" s="22">
        <v>180.82573801344037</v>
      </c>
      <c r="L16" s="22">
        <v>199.09452657447815</v>
      </c>
      <c r="M16" s="22">
        <v>184.16097121721185</v>
      </c>
      <c r="N16" s="22">
        <v>161.17450874332431</v>
      </c>
      <c r="O16" s="22">
        <v>150.87548198430332</v>
      </c>
      <c r="P16" s="23">
        <v>164.37792402086566</v>
      </c>
      <c r="Q16" s="21">
        <v>199.09452657447815</v>
      </c>
      <c r="R16" s="24">
        <v>145.02523895969384</v>
      </c>
      <c r="S16" s="25">
        <v>168.98533628127987</v>
      </c>
      <c r="T16" s="48"/>
    </row>
    <row r="17" spans="1:20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139.10920554193828</v>
      </c>
      <c r="F17" s="22">
        <v>136.5775510257422</v>
      </c>
      <c r="G17" s="22">
        <v>140.97927670248691</v>
      </c>
      <c r="H17" s="22">
        <v>212.27916760246831</v>
      </c>
      <c r="I17" s="22">
        <v>180.05128647553732</v>
      </c>
      <c r="J17" s="22">
        <v>122.45370708870001</v>
      </c>
      <c r="K17" s="22">
        <v>167.19324712393046</v>
      </c>
      <c r="L17" s="22">
        <v>148.81852253901272</v>
      </c>
      <c r="M17" s="22">
        <v>119.23506712449432</v>
      </c>
      <c r="N17" s="22">
        <v>148.88493494052102</v>
      </c>
      <c r="O17" s="22">
        <v>106.38422240235177</v>
      </c>
      <c r="P17" s="23">
        <v>120.09707735256875</v>
      </c>
      <c r="Q17" s="21">
        <v>212.27916760246831</v>
      </c>
      <c r="R17" s="24">
        <v>106.38422240235177</v>
      </c>
      <c r="S17" s="25">
        <v>147.53658522475266</v>
      </c>
      <c r="T17" s="48"/>
    </row>
    <row r="18" spans="1:20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84.994457433427101</v>
      </c>
      <c r="F18" s="22">
        <v>119.17698340380608</v>
      </c>
      <c r="G18" s="22">
        <v>137.46312605073808</v>
      </c>
      <c r="H18" s="22">
        <v>117.03438608411541</v>
      </c>
      <c r="I18" s="22">
        <v>118.80571812476072</v>
      </c>
      <c r="J18" s="22">
        <v>83.96573043450968</v>
      </c>
      <c r="K18" s="105">
        <v>85.041051078768859</v>
      </c>
      <c r="L18" s="105">
        <v>76.928581504262127</v>
      </c>
      <c r="M18" s="22">
        <v>55.989056882143203</v>
      </c>
      <c r="N18" s="105">
        <v>42.040616538871255</v>
      </c>
      <c r="O18" s="22" t="s">
        <v>49</v>
      </c>
      <c r="P18" s="108">
        <v>56.920185450496433</v>
      </c>
      <c r="Q18" s="21">
        <v>137.46312605073808</v>
      </c>
      <c r="R18" s="24">
        <v>55.989056882143203</v>
      </c>
      <c r="S18" s="114">
        <v>92.124408858746989</v>
      </c>
      <c r="T18" s="48"/>
    </row>
    <row r="19" spans="1:20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77.606120671288011</v>
      </c>
      <c r="F19" s="22">
        <v>94.413343329572768</v>
      </c>
      <c r="G19" s="22">
        <v>126.30535855000028</v>
      </c>
      <c r="H19" s="22">
        <v>106.1061934547761</v>
      </c>
      <c r="I19" s="22">
        <v>127.81339294500731</v>
      </c>
      <c r="J19" s="22">
        <v>94.23202502855419</v>
      </c>
      <c r="K19" s="22">
        <v>77.86993845099714</v>
      </c>
      <c r="L19" s="105">
        <v>61.30038731099598</v>
      </c>
      <c r="M19" s="22">
        <v>41.063039236911791</v>
      </c>
      <c r="N19" s="105">
        <v>34.53164188869907</v>
      </c>
      <c r="O19" s="22">
        <v>42.433867856777368</v>
      </c>
      <c r="P19" s="23">
        <v>54.464667289324545</v>
      </c>
      <c r="Q19" s="21">
        <v>127.81339294500731</v>
      </c>
      <c r="R19" s="24">
        <v>41.063039236911791</v>
      </c>
      <c r="S19" s="25">
        <v>80.267501526502258</v>
      </c>
      <c r="T19" s="48"/>
    </row>
    <row r="20" spans="1:20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63.284417229252846</v>
      </c>
      <c r="F20" s="22">
        <v>45.279444315115242</v>
      </c>
      <c r="G20" s="22">
        <v>46.408103624926966</v>
      </c>
      <c r="H20" s="22">
        <v>58.789257173913001</v>
      </c>
      <c r="I20" s="22">
        <v>60.640542131626376</v>
      </c>
      <c r="J20" s="105">
        <v>41.095219933305692</v>
      </c>
      <c r="K20" s="22">
        <v>32.284815009896299</v>
      </c>
      <c r="L20" s="22">
        <v>19.989379849001033</v>
      </c>
      <c r="M20" s="22">
        <v>13.325236546577933</v>
      </c>
      <c r="N20" s="105">
        <v>7.8931368498535939</v>
      </c>
      <c r="O20" s="105">
        <v>24.339783375927954</v>
      </c>
      <c r="P20" s="23">
        <v>30.836934321140106</v>
      </c>
      <c r="Q20" s="21">
        <v>63.284417229252846</v>
      </c>
      <c r="R20" s="24">
        <v>13.325236546577933</v>
      </c>
      <c r="S20" s="25">
        <v>38.743810446337505</v>
      </c>
      <c r="T20" s="48"/>
    </row>
    <row r="21" spans="1:20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52.311132873488475</v>
      </c>
      <c r="F21" s="50">
        <v>61.658661361201325</v>
      </c>
      <c r="G21" s="50">
        <v>77.142821194185132</v>
      </c>
      <c r="H21" s="50">
        <v>112.11004150893872</v>
      </c>
      <c r="I21" s="50">
        <v>86.602678393559671</v>
      </c>
      <c r="J21" s="50">
        <v>60.276098138880741</v>
      </c>
      <c r="K21" s="50">
        <v>73.775276496908518</v>
      </c>
      <c r="L21" s="22">
        <v>49.457084901343997</v>
      </c>
      <c r="M21" s="22">
        <v>26.278013913173901</v>
      </c>
      <c r="N21" s="105">
        <v>20.755682349537278</v>
      </c>
      <c r="O21" s="22" t="s">
        <v>49</v>
      </c>
      <c r="P21" s="23" t="s">
        <v>49</v>
      </c>
      <c r="Q21" s="21">
        <v>112.11004150893872</v>
      </c>
      <c r="R21" s="24">
        <v>26.278013913173901</v>
      </c>
      <c r="S21" s="114">
        <v>66.277315563577233</v>
      </c>
      <c r="T21" s="48"/>
    </row>
    <row r="22" spans="1:20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56.065539846278519</v>
      </c>
      <c r="F22" s="22">
        <v>53.490176797538162</v>
      </c>
      <c r="G22" s="22">
        <v>59.441906142850904</v>
      </c>
      <c r="H22" s="22">
        <v>83.421617978468348</v>
      </c>
      <c r="I22" s="22">
        <v>72.156491055091081</v>
      </c>
      <c r="J22" s="22">
        <v>45.333860346121973</v>
      </c>
      <c r="K22" s="22">
        <v>45.27151069880486</v>
      </c>
      <c r="L22" s="22">
        <v>25.277839524095523</v>
      </c>
      <c r="M22" s="22">
        <v>18.899818945497138</v>
      </c>
      <c r="N22" s="22">
        <v>11.890342838629831</v>
      </c>
      <c r="O22" s="22">
        <v>16.041196402601418</v>
      </c>
      <c r="P22" s="23">
        <v>27.79710754034183</v>
      </c>
      <c r="Q22" s="21">
        <v>83.421617978468348</v>
      </c>
      <c r="R22" s="24">
        <v>11.890342838629831</v>
      </c>
      <c r="S22" s="25">
        <v>43.562027689668597</v>
      </c>
      <c r="T22" s="48"/>
    </row>
    <row r="23" spans="1:20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141.95193559293506</v>
      </c>
      <c r="F23" s="22">
        <v>139.84655512176673</v>
      </c>
      <c r="G23" s="22">
        <v>154.98051862614395</v>
      </c>
      <c r="H23" s="22">
        <v>193.0438170715023</v>
      </c>
      <c r="I23" s="22">
        <v>173.48544628457506</v>
      </c>
      <c r="J23" s="22">
        <v>142.52590887181989</v>
      </c>
      <c r="K23" s="22">
        <v>137.09478353724677</v>
      </c>
      <c r="L23" s="22">
        <v>114.59779775472629</v>
      </c>
      <c r="M23" s="22">
        <v>88.555391830100476</v>
      </c>
      <c r="N23" s="22">
        <v>66.080637591518325</v>
      </c>
      <c r="O23" s="22">
        <v>82.669061285540607</v>
      </c>
      <c r="P23" s="23">
        <v>101.08560528957749</v>
      </c>
      <c r="Q23" s="21">
        <v>193.0438170715023</v>
      </c>
      <c r="R23" s="24">
        <v>66.080637591518325</v>
      </c>
      <c r="S23" s="25">
        <v>127.44750341952458</v>
      </c>
      <c r="T23" s="48"/>
    </row>
    <row r="24" spans="1:20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136.61178784810542</v>
      </c>
      <c r="F24" s="22">
        <v>136.55263042949451</v>
      </c>
      <c r="G24" s="22">
        <v>139.0216499813875</v>
      </c>
      <c r="H24" s="22">
        <v>144.64921210647282</v>
      </c>
      <c r="I24" s="22">
        <v>116.11331946183091</v>
      </c>
      <c r="J24" s="22">
        <v>139.93247054693475</v>
      </c>
      <c r="K24" s="22">
        <v>149.209480235238</v>
      </c>
      <c r="L24" s="22">
        <v>119.92210630737939</v>
      </c>
      <c r="M24" s="22">
        <v>90.895730399090624</v>
      </c>
      <c r="N24" s="22">
        <v>82.723821723682477</v>
      </c>
      <c r="O24" s="22">
        <v>81.062125852730588</v>
      </c>
      <c r="P24" s="23">
        <v>100.21890196293289</v>
      </c>
      <c r="Q24" s="21">
        <v>149.209480235238</v>
      </c>
      <c r="R24" s="24">
        <v>81.062125852730588</v>
      </c>
      <c r="S24" s="25">
        <v>119.75491097145712</v>
      </c>
      <c r="T24" s="48"/>
    </row>
    <row r="25" spans="1:20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78.461974553113564</v>
      </c>
      <c r="F25" s="22">
        <v>66.599710330963433</v>
      </c>
      <c r="G25" s="22">
        <v>73.443610618372347</v>
      </c>
      <c r="H25" s="22">
        <v>91.316793688082583</v>
      </c>
      <c r="I25" s="22">
        <v>61.046017066434963</v>
      </c>
      <c r="J25" s="22">
        <v>79.225898715816342</v>
      </c>
      <c r="K25" s="22">
        <v>72.403204905309394</v>
      </c>
      <c r="L25" s="22">
        <v>64.684315657587703</v>
      </c>
      <c r="M25" s="22">
        <v>68.263895087143879</v>
      </c>
      <c r="N25" s="22">
        <v>58.793823153473014</v>
      </c>
      <c r="O25" s="22">
        <v>53.36212210150677</v>
      </c>
      <c r="P25" s="23">
        <v>73.805913169328051</v>
      </c>
      <c r="Q25" s="21">
        <v>91.316793688082583</v>
      </c>
      <c r="R25" s="24">
        <v>53.36212210150677</v>
      </c>
      <c r="S25" s="25">
        <v>70.871499143023144</v>
      </c>
      <c r="T25" s="48"/>
    </row>
    <row r="26" spans="1:20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96.955455685343026</v>
      </c>
      <c r="F26" s="22">
        <v>104.38932461964761</v>
      </c>
      <c r="G26" s="22">
        <v>201.92161513751111</v>
      </c>
      <c r="H26" s="22">
        <v>206.12007575576243</v>
      </c>
      <c r="I26" s="22">
        <v>211.80475971740634</v>
      </c>
      <c r="J26" s="22">
        <v>278.69311539701852</v>
      </c>
      <c r="K26" s="22">
        <v>162.41247977426144</v>
      </c>
      <c r="L26" s="105">
        <v>97.054356228173759</v>
      </c>
      <c r="M26" s="22">
        <v>83.379733994332554</v>
      </c>
      <c r="N26" s="22">
        <v>70.129868539647418</v>
      </c>
      <c r="O26" s="22">
        <v>102.3057534392575</v>
      </c>
      <c r="P26" s="23">
        <v>97.256097560975618</v>
      </c>
      <c r="Q26" s="21">
        <v>278.69311539701852</v>
      </c>
      <c r="R26" s="24">
        <v>70.129868539647418</v>
      </c>
      <c r="S26" s="25">
        <v>144.80710839102775</v>
      </c>
      <c r="T26" s="48"/>
    </row>
    <row r="27" spans="1:20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163.89811042853435</v>
      </c>
      <c r="F27" s="22">
        <v>119.39412964513158</v>
      </c>
      <c r="G27" s="22">
        <v>144.89800309677426</v>
      </c>
      <c r="H27" s="22">
        <v>163.12402546770772</v>
      </c>
      <c r="I27" s="22">
        <v>187.98892815416716</v>
      </c>
      <c r="J27" s="22">
        <v>171.25168927144716</v>
      </c>
      <c r="K27" s="22">
        <v>127.66350998377754</v>
      </c>
      <c r="L27" s="22">
        <v>157.3249400966902</v>
      </c>
      <c r="M27" s="22">
        <v>107.97663174573566</v>
      </c>
      <c r="N27" s="22">
        <v>120.31021175304338</v>
      </c>
      <c r="O27" s="22">
        <v>99.070495434009644</v>
      </c>
      <c r="P27" s="23">
        <v>127.83750773158305</v>
      </c>
      <c r="Q27" s="21">
        <v>187.98892815416716</v>
      </c>
      <c r="R27" s="24">
        <v>99.070495434009644</v>
      </c>
      <c r="S27" s="25">
        <v>140.15603084136237</v>
      </c>
      <c r="T27" s="48"/>
    </row>
    <row r="28" spans="1:20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108.72871168526638</v>
      </c>
      <c r="F28" s="22">
        <v>96.903891680892158</v>
      </c>
      <c r="G28" s="22">
        <v>68.619902314960086</v>
      </c>
      <c r="H28" s="22">
        <v>190.32386841107589</v>
      </c>
      <c r="I28" s="22">
        <v>107.52050180871413</v>
      </c>
      <c r="J28" s="22">
        <v>62.896164779486782</v>
      </c>
      <c r="K28" s="22">
        <v>63.123839278792644</v>
      </c>
      <c r="L28" s="22">
        <v>94.740006854682377</v>
      </c>
      <c r="M28" s="22">
        <v>52.434374537323691</v>
      </c>
      <c r="N28" s="22">
        <v>50.498239956634457</v>
      </c>
      <c r="O28" s="22">
        <v>47.21347697611867</v>
      </c>
      <c r="P28" s="23">
        <v>111.19610277713048</v>
      </c>
      <c r="Q28" s="21">
        <v>190.32386841107589</v>
      </c>
      <c r="R28" s="24">
        <v>47.21347697611867</v>
      </c>
      <c r="S28" s="25">
        <v>90.001037350071016</v>
      </c>
      <c r="T28" s="48"/>
    </row>
    <row r="29" spans="1:20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101.96058411479596</v>
      </c>
      <c r="F29" s="50">
        <v>107.97672047490968</v>
      </c>
      <c r="G29" s="50">
        <v>117.06028222159108</v>
      </c>
      <c r="H29" s="50">
        <v>86.411792991245505</v>
      </c>
      <c r="I29" s="50">
        <v>133.78529564523112</v>
      </c>
      <c r="J29" s="50">
        <v>125.65871344226062</v>
      </c>
      <c r="K29" s="50">
        <v>105.76591708688892</v>
      </c>
      <c r="L29" s="50">
        <v>107.74725752639949</v>
      </c>
      <c r="M29" s="50">
        <v>92.275279395505692</v>
      </c>
      <c r="N29" s="50">
        <v>108.19627099273899</v>
      </c>
      <c r="O29" s="50">
        <v>93.935134372362995</v>
      </c>
      <c r="P29" s="51">
        <v>115.89581946110388</v>
      </c>
      <c r="Q29" s="49">
        <v>133.78529564523112</v>
      </c>
      <c r="R29" s="52">
        <v>86.411792991245505</v>
      </c>
      <c r="S29" s="53">
        <v>105.91735072202096</v>
      </c>
      <c r="T29" s="48"/>
    </row>
    <row r="30" spans="1:20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92.315350674774038</v>
      </c>
      <c r="F30" s="22">
        <v>87.835791930869021</v>
      </c>
      <c r="G30" s="22">
        <v>89.676015295049268</v>
      </c>
      <c r="H30" s="22">
        <v>77.61714722491898</v>
      </c>
      <c r="I30" s="22">
        <v>98.61831499305454</v>
      </c>
      <c r="J30" s="22">
        <v>101.78940703263456</v>
      </c>
      <c r="K30" s="22">
        <v>86.133235369228004</v>
      </c>
      <c r="L30" s="22">
        <v>82.376404489111877</v>
      </c>
      <c r="M30" s="22">
        <v>69.999244875318738</v>
      </c>
      <c r="N30" s="22">
        <v>76.79971080718451</v>
      </c>
      <c r="O30" s="22">
        <v>67.79369012390157</v>
      </c>
      <c r="P30" s="23">
        <v>78.119901674731253</v>
      </c>
      <c r="Q30" s="21">
        <v>101.78940703263456</v>
      </c>
      <c r="R30" s="24">
        <v>67.79369012390157</v>
      </c>
      <c r="S30" s="25">
        <v>83.173240200708364</v>
      </c>
      <c r="T30" s="48"/>
    </row>
    <row r="31" spans="1:20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425.82200703472324</v>
      </c>
      <c r="F31" s="22">
        <v>231.02033129272093</v>
      </c>
      <c r="G31" s="22">
        <v>329.93815528633945</v>
      </c>
      <c r="H31" s="22">
        <v>263.96724068403756</v>
      </c>
      <c r="I31" s="22">
        <v>34.490387669369504</v>
      </c>
      <c r="J31" s="22">
        <v>1319.1366525574654</v>
      </c>
      <c r="K31" s="22">
        <v>489.64826735155191</v>
      </c>
      <c r="L31" s="22">
        <v>1608.4316194677533</v>
      </c>
      <c r="M31" s="22">
        <v>310.91245420076098</v>
      </c>
      <c r="N31" s="22">
        <v>312.10044136005735</v>
      </c>
      <c r="O31" s="22">
        <v>262.07511751526886</v>
      </c>
      <c r="P31" s="23">
        <v>264.36626483688337</v>
      </c>
      <c r="Q31" s="21">
        <v>1608.4316194677533</v>
      </c>
      <c r="R31" s="24">
        <v>34.490387669369504</v>
      </c>
      <c r="S31" s="25">
        <v>469.77844792502742</v>
      </c>
      <c r="T31" s="48"/>
    </row>
    <row r="32" spans="1:20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29.190788730166172</v>
      </c>
      <c r="F32" s="55">
        <v>57.742838690373929</v>
      </c>
      <c r="G32" s="112">
        <v>49.286818073620822</v>
      </c>
      <c r="H32" s="112">
        <v>44.905031036515481</v>
      </c>
      <c r="I32" s="55">
        <v>34.783460210951475</v>
      </c>
      <c r="J32" s="55" t="s">
        <v>49</v>
      </c>
      <c r="K32" s="55">
        <v>39.969957690777235</v>
      </c>
      <c r="L32" s="55">
        <v>30.302447189580558</v>
      </c>
      <c r="M32" s="55">
        <v>22.934777520163365</v>
      </c>
      <c r="N32" s="55">
        <v>32.630886369589419</v>
      </c>
      <c r="O32" s="55">
        <v>34.547706703148975</v>
      </c>
      <c r="P32" s="56">
        <v>76.757890294204714</v>
      </c>
      <c r="Q32" s="54">
        <v>76.757890294204714</v>
      </c>
      <c r="R32" s="57">
        <v>22.934777520163365</v>
      </c>
      <c r="S32" s="58">
        <v>39.651397967970219</v>
      </c>
      <c r="T32" s="48"/>
    </row>
    <row r="33" spans="2:22" x14ac:dyDescent="0.15">
      <c r="B33" s="31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22" x14ac:dyDescent="0.15">
      <c r="B34" s="31"/>
      <c r="C34" s="3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44"/>
    </row>
    <row r="35" spans="2:22" x14ac:dyDescent="0.15">
      <c r="V35" s="44"/>
    </row>
    <row r="36" spans="2:22" x14ac:dyDescent="0.15">
      <c r="V36" s="44"/>
    </row>
    <row r="37" spans="2:22" x14ac:dyDescent="0.15">
      <c r="C37" s="74" t="s">
        <v>33</v>
      </c>
      <c r="D37" s="1" t="s">
        <v>54</v>
      </c>
      <c r="E37" s="1"/>
      <c r="F37" s="62"/>
      <c r="G37" s="62"/>
      <c r="H37" s="62"/>
      <c r="I37" s="75"/>
      <c r="J37" s="59"/>
      <c r="K37" s="75"/>
      <c r="L37" s="1"/>
      <c r="M37" s="1"/>
      <c r="N37" s="1"/>
      <c r="O37" s="1"/>
      <c r="P37" s="1"/>
      <c r="Q37" s="1"/>
      <c r="R37" s="1"/>
      <c r="S37" s="1"/>
      <c r="V37" s="44"/>
    </row>
    <row r="38" spans="2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44"/>
    </row>
    <row r="39" spans="2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44"/>
    </row>
    <row r="40" spans="2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44"/>
    </row>
    <row r="41" spans="2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44"/>
    </row>
  </sheetData>
  <phoneticPr fontId="1"/>
  <conditionalFormatting sqref="E33:P34 S33:S34">
    <cfRule type="expression" dxfId="12" priority="5743" stopIfTrue="1">
      <formula>#REF!&gt;E33</formula>
    </cfRule>
  </conditionalFormatting>
  <conditionalFormatting sqref="E4:P32">
    <cfRule type="expression" dxfId="11" priority="5745">
      <formula>E4&lt;#REF!</formula>
    </cfRule>
  </conditionalFormatting>
  <conditionalFormatting sqref="S4:S32">
    <cfRule type="expression" dxfId="10" priority="5746">
      <formula>$S4&lt;#REF!</formula>
    </cfRule>
  </conditionalFormatting>
  <pageMargins left="0.25" right="0.25" top="0.75" bottom="0.75" header="0.3" footer="0.3"/>
  <pageSetup paperSize="9" scale="63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9A41ADB9-59FF-4EA1-BBAF-560ED352491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E88ECE5D-1335-44A5-A87D-A38551C03288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35" id="{F76EB4BE-7EDD-44F3-8ADD-32C231397CFF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36" id="{AE6FB6CB-1B4C-43DE-918F-A5AD085CA5E8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37" id="{8D513667-2BDD-4101-B65A-84653CBAA7A0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38" id="{C4C8DD32-5A6A-4840-8D0B-6142B462FA41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39" id="{C1DEFA84-C4DE-46AF-B5F8-3CE461D74188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2:V41"/>
  <sheetViews>
    <sheetView zoomScale="70" zoomScaleNormal="70" workbookViewId="0">
      <selection activeCell="U45" sqref="U45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21" width="7.375" style="27" customWidth="1"/>
    <col min="22" max="16384" width="9" style="27"/>
  </cols>
  <sheetData>
    <row r="2" spans="1:22" s="2" customFormat="1" ht="20.100000000000001" customHeight="1" thickBot="1" x14ac:dyDescent="0.2">
      <c r="A2" s="45"/>
      <c r="C2" s="2" t="s">
        <v>47</v>
      </c>
      <c r="J2" s="2" t="s">
        <v>105</v>
      </c>
      <c r="Q2" s="2" t="s">
        <v>51</v>
      </c>
    </row>
    <row r="3" spans="1:22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2" x14ac:dyDescent="0.15">
      <c r="A4" s="38" t="s">
        <v>61</v>
      </c>
      <c r="B4" s="7">
        <v>1</v>
      </c>
      <c r="C4" s="14" t="s">
        <v>2</v>
      </c>
      <c r="D4" s="15" t="s">
        <v>3</v>
      </c>
      <c r="E4" s="80">
        <v>3.70272916563398</v>
      </c>
      <c r="F4" s="81">
        <v>4.0005379809599599</v>
      </c>
      <c r="G4" s="81">
        <v>3.9962989570692846</v>
      </c>
      <c r="H4" s="81">
        <v>3.9974834020432186</v>
      </c>
      <c r="I4" s="81">
        <v>3.7501115352202574</v>
      </c>
      <c r="J4" s="81">
        <v>3.9973520287874593</v>
      </c>
      <c r="K4" s="81">
        <v>3.9992963330025111</v>
      </c>
      <c r="L4" s="81">
        <v>4.0004910105398297</v>
      </c>
      <c r="M4" s="81">
        <v>3.9979195937368539</v>
      </c>
      <c r="N4" s="81">
        <v>3.9998693741832572</v>
      </c>
      <c r="O4" s="81">
        <v>3.5165022667265706</v>
      </c>
      <c r="P4" s="82">
        <v>4.000550792543093</v>
      </c>
      <c r="Q4" s="80">
        <v>4.000550792543093</v>
      </c>
      <c r="R4" s="83">
        <v>3.5165022667265706</v>
      </c>
      <c r="S4" s="84">
        <v>3.9199071000725141</v>
      </c>
      <c r="T4" s="48"/>
      <c r="U4" s="48"/>
      <c r="V4" s="48"/>
    </row>
    <row r="5" spans="1:22" x14ac:dyDescent="0.15">
      <c r="A5" s="38" t="s">
        <v>61</v>
      </c>
      <c r="B5" s="7">
        <v>2</v>
      </c>
      <c r="C5" s="9" t="s">
        <v>59</v>
      </c>
      <c r="D5" s="15" t="s">
        <v>60</v>
      </c>
      <c r="E5" s="85">
        <v>2.015665045869576</v>
      </c>
      <c r="F5" s="86">
        <v>2.0109853357340177</v>
      </c>
      <c r="G5" s="86">
        <v>1.9666068580546032</v>
      </c>
      <c r="H5" s="86">
        <v>1.9188159094627681</v>
      </c>
      <c r="I5" s="86">
        <v>1.9983026030370024</v>
      </c>
      <c r="J5" s="86">
        <v>1.8676567574938419</v>
      </c>
      <c r="K5" s="86">
        <v>1.9985537087571894</v>
      </c>
      <c r="L5" s="86">
        <v>1.9987263040516008</v>
      </c>
      <c r="M5" s="86">
        <v>1.998689394813737</v>
      </c>
      <c r="N5" s="86">
        <v>1.9986424888533707</v>
      </c>
      <c r="O5" s="86">
        <v>1.9987085686223516</v>
      </c>
      <c r="P5" s="87">
        <v>1.9085707835861427</v>
      </c>
      <c r="Q5" s="88">
        <v>2.015665045869576</v>
      </c>
      <c r="R5" s="89">
        <v>1.8676567574938419</v>
      </c>
      <c r="S5" s="90">
        <v>1.9739997931566915</v>
      </c>
      <c r="T5" s="48"/>
      <c r="U5" s="48"/>
      <c r="V5" s="48"/>
    </row>
    <row r="6" spans="1:22" x14ac:dyDescent="0.15">
      <c r="A6" s="38" t="s">
        <v>61</v>
      </c>
      <c r="B6" s="8">
        <v>3</v>
      </c>
      <c r="C6" s="9" t="s">
        <v>2</v>
      </c>
      <c r="D6" s="16" t="s">
        <v>4</v>
      </c>
      <c r="E6" s="88">
        <v>3.9987930456445726</v>
      </c>
      <c r="F6" s="91">
        <v>3.9671751208974726</v>
      </c>
      <c r="G6" s="91">
        <v>3.99822903489836</v>
      </c>
      <c r="H6" s="91">
        <v>3.9956644674841524</v>
      </c>
      <c r="I6" s="91">
        <v>3.9979511856337493</v>
      </c>
      <c r="J6" s="91">
        <v>3.9954818723589831</v>
      </c>
      <c r="K6" s="91">
        <v>3.9986507267232025</v>
      </c>
      <c r="L6" s="91">
        <v>3.9989632679385156</v>
      </c>
      <c r="M6" s="91">
        <v>3.9989170975136736</v>
      </c>
      <c r="N6" s="91">
        <v>3.9988392281369629</v>
      </c>
      <c r="O6" s="91">
        <v>3.8416271406470015</v>
      </c>
      <c r="P6" s="92">
        <v>3.9987797013747231</v>
      </c>
      <c r="Q6" s="88">
        <v>3.9989632679385156</v>
      </c>
      <c r="R6" s="89">
        <v>3.8416271406470015</v>
      </c>
      <c r="S6" s="93">
        <v>3.9830150607053345</v>
      </c>
      <c r="T6" s="48"/>
      <c r="U6" s="48"/>
      <c r="V6" s="48"/>
    </row>
    <row r="7" spans="1:22" x14ac:dyDescent="0.15">
      <c r="A7" s="38" t="s">
        <v>61</v>
      </c>
      <c r="B7" s="7">
        <v>4</v>
      </c>
      <c r="C7" s="9" t="s">
        <v>69</v>
      </c>
      <c r="D7" s="16" t="s">
        <v>71</v>
      </c>
      <c r="E7" s="88" t="s">
        <v>49</v>
      </c>
      <c r="F7" s="91">
        <v>2.6932009752699408</v>
      </c>
      <c r="G7" s="91">
        <v>1.995389384920635</v>
      </c>
      <c r="H7" s="91">
        <v>2.5878497942386831</v>
      </c>
      <c r="I7" s="91">
        <v>1.9932127976190479</v>
      </c>
      <c r="J7" s="91">
        <v>1.9779964850613094</v>
      </c>
      <c r="K7" s="91">
        <v>1.9954695767195767</v>
      </c>
      <c r="L7" s="91">
        <v>1.9958829365079362</v>
      </c>
      <c r="M7" s="91">
        <v>2.3940674603174603</v>
      </c>
      <c r="N7" s="91">
        <v>1.9966269841269844</v>
      </c>
      <c r="O7" s="91">
        <v>1.9975694444444445</v>
      </c>
      <c r="P7" s="92">
        <v>1.9956845238095238</v>
      </c>
      <c r="Q7" s="88">
        <v>2.6932009752699408</v>
      </c>
      <c r="R7" s="89">
        <v>1.9779964850613094</v>
      </c>
      <c r="S7" s="113">
        <v>2.1471149550597004</v>
      </c>
      <c r="T7" s="48"/>
      <c r="U7" s="48"/>
      <c r="V7" s="48"/>
    </row>
    <row r="8" spans="1:22" x14ac:dyDescent="0.15">
      <c r="A8" s="38" t="s">
        <v>61</v>
      </c>
      <c r="B8" s="8">
        <v>5</v>
      </c>
      <c r="C8" s="9" t="s">
        <v>70</v>
      </c>
      <c r="D8" s="16" t="s">
        <v>72</v>
      </c>
      <c r="E8" s="88">
        <v>1.9363307736606663</v>
      </c>
      <c r="F8" s="91">
        <v>2.0541338906749962</v>
      </c>
      <c r="G8" s="106">
        <v>2.0512879321458946</v>
      </c>
      <c r="H8" s="91">
        <v>1.9942957536630643</v>
      </c>
      <c r="I8" s="91">
        <v>1.9794248524815945</v>
      </c>
      <c r="J8" s="91">
        <v>2.021446243234013</v>
      </c>
      <c r="K8" s="106">
        <v>2.0181633240666939</v>
      </c>
      <c r="L8" s="91">
        <v>1.966292822469089</v>
      </c>
      <c r="M8" s="91">
        <v>2.0595302962629991</v>
      </c>
      <c r="N8" s="106">
        <v>2.0157213903218341</v>
      </c>
      <c r="O8" s="106">
        <v>2.0768346047159847</v>
      </c>
      <c r="P8" s="92">
        <v>2.0845339779349752</v>
      </c>
      <c r="Q8" s="88">
        <v>2.0845339779349752</v>
      </c>
      <c r="R8" s="89">
        <v>1.9363307736606663</v>
      </c>
      <c r="S8" s="93">
        <v>2.0193053160070993</v>
      </c>
      <c r="T8" s="48"/>
      <c r="U8" s="48"/>
      <c r="V8" s="48"/>
    </row>
    <row r="9" spans="1:22" x14ac:dyDescent="0.15">
      <c r="A9" s="38" t="s">
        <v>62</v>
      </c>
      <c r="B9" s="7">
        <v>6</v>
      </c>
      <c r="C9" s="9" t="s">
        <v>37</v>
      </c>
      <c r="D9" s="16" t="s">
        <v>38</v>
      </c>
      <c r="E9" s="88">
        <v>1.9912682062092646</v>
      </c>
      <c r="F9" s="91">
        <v>1.9914263645728447</v>
      </c>
      <c r="G9" s="91">
        <v>1.9914536701572472</v>
      </c>
      <c r="H9" s="91">
        <v>2.6735185323099158</v>
      </c>
      <c r="I9" s="91">
        <v>1.990854944782116</v>
      </c>
      <c r="J9" s="91">
        <v>1.9884440039640918</v>
      </c>
      <c r="K9" s="91">
        <v>1.9918660049628945</v>
      </c>
      <c r="L9" s="91">
        <v>1.9920320603491684</v>
      </c>
      <c r="M9" s="91">
        <v>1.9911766165452227</v>
      </c>
      <c r="N9" s="91">
        <v>1.9904185377229993</v>
      </c>
      <c r="O9" s="91">
        <v>1.9908436903082702</v>
      </c>
      <c r="P9" s="92">
        <v>1.9912508374481563</v>
      </c>
      <c r="Q9" s="88">
        <v>2.6735185323099158</v>
      </c>
      <c r="R9" s="89">
        <v>1.9884440039640918</v>
      </c>
      <c r="S9" s="93">
        <v>2.0455805902868338</v>
      </c>
      <c r="T9" s="48"/>
      <c r="U9" s="48"/>
      <c r="V9" s="48"/>
    </row>
    <row r="10" spans="1:22" x14ac:dyDescent="0.15">
      <c r="A10" s="38" t="s">
        <v>62</v>
      </c>
      <c r="B10" s="8">
        <v>7</v>
      </c>
      <c r="C10" s="9" t="s">
        <v>37</v>
      </c>
      <c r="D10" s="16" t="s">
        <v>39</v>
      </c>
      <c r="E10" s="88">
        <v>1.9877905583509732</v>
      </c>
      <c r="F10" s="91">
        <v>1.987573994955522</v>
      </c>
      <c r="G10" s="91">
        <v>1.9866737845758176</v>
      </c>
      <c r="H10" s="91">
        <v>2.0516328856738522</v>
      </c>
      <c r="I10" s="91" t="s">
        <v>49</v>
      </c>
      <c r="J10" s="91" t="s">
        <v>49</v>
      </c>
      <c r="K10" s="91" t="s">
        <v>49</v>
      </c>
      <c r="L10" s="106">
        <v>3.3190490356473887</v>
      </c>
      <c r="M10" s="91">
        <v>1.9885373075071797</v>
      </c>
      <c r="N10" s="91">
        <v>1.9898883374685801</v>
      </c>
      <c r="O10" s="91">
        <v>1.9887651043342973</v>
      </c>
      <c r="P10" s="92">
        <v>1.9849638040455091</v>
      </c>
      <c r="Q10" s="88">
        <v>2.0516328856738522</v>
      </c>
      <c r="R10" s="89">
        <v>1.9849638040455091</v>
      </c>
      <c r="S10" s="113">
        <v>2.0689090663510741</v>
      </c>
      <c r="T10" s="48"/>
      <c r="U10" s="48"/>
      <c r="V10" s="48"/>
    </row>
    <row r="11" spans="1:22" x14ac:dyDescent="0.15">
      <c r="A11" s="38" t="s">
        <v>63</v>
      </c>
      <c r="B11" s="7">
        <v>8</v>
      </c>
      <c r="C11" s="9" t="s">
        <v>5</v>
      </c>
      <c r="D11" s="17" t="s">
        <v>6</v>
      </c>
      <c r="E11" s="88">
        <v>2.5751268159372964</v>
      </c>
      <c r="F11" s="91">
        <v>2.1958968950172117</v>
      </c>
      <c r="G11" s="91">
        <v>2.2290599965272921</v>
      </c>
      <c r="H11" s="91">
        <v>2.4721478896537663</v>
      </c>
      <c r="I11" s="91">
        <v>2.1008501723149036</v>
      </c>
      <c r="J11" s="91">
        <v>2.5286178841612732</v>
      </c>
      <c r="K11" s="91">
        <v>2.8952250620349065</v>
      </c>
      <c r="L11" s="91">
        <v>2.8757788583197974</v>
      </c>
      <c r="M11" s="91">
        <v>2.1980350912002842</v>
      </c>
      <c r="N11" s="91">
        <v>2.7178141588529092</v>
      </c>
      <c r="O11" s="91">
        <v>2.4756428376597301</v>
      </c>
      <c r="P11" s="92">
        <v>2.4585934663801829</v>
      </c>
      <c r="Q11" s="88">
        <v>2.8952250620349065</v>
      </c>
      <c r="R11" s="89">
        <v>2.1008501723149036</v>
      </c>
      <c r="S11" s="93">
        <v>2.4669925178087082</v>
      </c>
      <c r="T11" s="48"/>
      <c r="U11" s="48"/>
      <c r="V11" s="48"/>
    </row>
    <row r="12" spans="1:22" x14ac:dyDescent="0.15">
      <c r="A12" s="38" t="s">
        <v>63</v>
      </c>
      <c r="B12" s="8">
        <v>9</v>
      </c>
      <c r="C12" s="9" t="s">
        <v>7</v>
      </c>
      <c r="D12" s="62" t="s">
        <v>36</v>
      </c>
      <c r="E12" s="88">
        <v>1.9999520567646338</v>
      </c>
      <c r="F12" s="91">
        <v>1.9999485543770761</v>
      </c>
      <c r="G12" s="91">
        <v>1.9999256063086543</v>
      </c>
      <c r="H12" s="91">
        <v>1.9995367076457629</v>
      </c>
      <c r="I12" s="91">
        <v>1.9997269048386224</v>
      </c>
      <c r="J12" s="91">
        <v>1.9968479713545042</v>
      </c>
      <c r="K12" s="91">
        <v>1.9992342665712841</v>
      </c>
      <c r="L12" s="91">
        <v>1.9996082685466405</v>
      </c>
      <c r="M12" s="91">
        <v>2.002170743023123</v>
      </c>
      <c r="N12" s="91">
        <v>1.9988027106624013</v>
      </c>
      <c r="O12" s="91">
        <v>1.9998080798391111</v>
      </c>
      <c r="P12" s="92">
        <v>2.00021197668238</v>
      </c>
      <c r="Q12" s="88">
        <v>2.002170743023123</v>
      </c>
      <c r="R12" s="89">
        <v>1.9968479713545042</v>
      </c>
      <c r="S12" s="93">
        <v>1.999739281575682</v>
      </c>
      <c r="T12" s="48"/>
      <c r="U12" s="48"/>
      <c r="V12" s="48"/>
    </row>
    <row r="13" spans="1:22" x14ac:dyDescent="0.15">
      <c r="A13" s="38" t="s">
        <v>63</v>
      </c>
      <c r="B13" s="7">
        <v>10</v>
      </c>
      <c r="C13" s="9" t="s">
        <v>8</v>
      </c>
      <c r="D13" s="16" t="s">
        <v>53</v>
      </c>
      <c r="E13" s="88">
        <v>0.99259338618655257</v>
      </c>
      <c r="F13" s="91">
        <v>0.99505651535820816</v>
      </c>
      <c r="G13" s="91">
        <v>1.0137095568073768</v>
      </c>
      <c r="H13" s="91">
        <v>1.0465835427967549</v>
      </c>
      <c r="I13" s="91">
        <v>1.0357524145294859</v>
      </c>
      <c r="J13" s="91">
        <v>1.0435506703304642</v>
      </c>
      <c r="K13" s="91">
        <v>1.023485120114731</v>
      </c>
      <c r="L13" s="91">
        <v>1.0240784411070825</v>
      </c>
      <c r="M13" s="106">
        <v>1.0342202020786611</v>
      </c>
      <c r="N13" s="91">
        <v>1.3298539198633148</v>
      </c>
      <c r="O13" s="91">
        <v>0.96281979756116121</v>
      </c>
      <c r="P13" s="92">
        <v>1.0212076095949423</v>
      </c>
      <c r="Q13" s="88">
        <v>1.3298539198633148</v>
      </c>
      <c r="R13" s="89">
        <v>0.96281979756116121</v>
      </c>
      <c r="S13" s="93">
        <v>1.0400818530129008</v>
      </c>
      <c r="T13" s="48"/>
      <c r="U13" s="48"/>
      <c r="V13" s="48"/>
    </row>
    <row r="14" spans="1:22" s="48" customFormat="1" x14ac:dyDescent="0.15">
      <c r="A14" s="38" t="s">
        <v>63</v>
      </c>
      <c r="B14" s="8">
        <v>11</v>
      </c>
      <c r="C14" s="9" t="s">
        <v>8</v>
      </c>
      <c r="D14" s="62" t="s">
        <v>56</v>
      </c>
      <c r="E14" s="88">
        <v>0.99472042236646097</v>
      </c>
      <c r="F14" s="91">
        <v>1.079968084832108</v>
      </c>
      <c r="G14" s="91">
        <v>1.0486123124828763</v>
      </c>
      <c r="H14" s="91">
        <v>1.0205094277208464</v>
      </c>
      <c r="I14" s="91">
        <v>1.0183609160606508</v>
      </c>
      <c r="J14" s="91">
        <v>1.0472633362026984</v>
      </c>
      <c r="K14" s="91">
        <v>1.0656453671972734</v>
      </c>
      <c r="L14" s="91">
        <v>1.033275434243236</v>
      </c>
      <c r="M14" s="91">
        <v>1.0379516678234419</v>
      </c>
      <c r="N14" s="91">
        <v>1.0177276002883673</v>
      </c>
      <c r="O14" s="91">
        <v>1.0158840087574386</v>
      </c>
      <c r="P14" s="92">
        <v>0.99477409538959571</v>
      </c>
      <c r="Q14" s="88">
        <v>1.079968084832108</v>
      </c>
      <c r="R14" s="89">
        <v>0.99472042236646097</v>
      </c>
      <c r="S14" s="93">
        <v>1.0315389750169179</v>
      </c>
    </row>
    <row r="15" spans="1:22" x14ac:dyDescent="0.15">
      <c r="A15" s="38" t="s">
        <v>63</v>
      </c>
      <c r="B15" s="7">
        <v>12</v>
      </c>
      <c r="C15" s="9" t="s">
        <v>8</v>
      </c>
      <c r="D15" s="16" t="s">
        <v>57</v>
      </c>
      <c r="E15" s="88">
        <v>1.0021657001225099</v>
      </c>
      <c r="F15" s="91">
        <v>1.0345129326984324</v>
      </c>
      <c r="G15" s="91">
        <v>1.0347309522047605</v>
      </c>
      <c r="H15" s="91">
        <v>1.0041827169474122</v>
      </c>
      <c r="I15" s="91">
        <v>0.98768283294813053</v>
      </c>
      <c r="J15" s="91">
        <v>0.98215562276598456</v>
      </c>
      <c r="K15" s="91">
        <v>1.0344920265186692</v>
      </c>
      <c r="L15" s="91">
        <v>1.048069287274026</v>
      </c>
      <c r="M15" s="91">
        <v>1.0456093367718529</v>
      </c>
      <c r="N15" s="91">
        <v>0.99660494570327118</v>
      </c>
      <c r="O15" s="91">
        <v>1.0091606115989105</v>
      </c>
      <c r="P15" s="92">
        <v>0.9886544059273189</v>
      </c>
      <c r="Q15" s="88">
        <v>1.048069287274026</v>
      </c>
      <c r="R15" s="89">
        <v>0.98215562276598456</v>
      </c>
      <c r="S15" s="93">
        <v>1.0155929192650988</v>
      </c>
      <c r="T15" s="48"/>
      <c r="U15" s="48"/>
      <c r="V15" s="48"/>
    </row>
    <row r="16" spans="1:22" x14ac:dyDescent="0.15">
      <c r="A16" s="38" t="s">
        <v>63</v>
      </c>
      <c r="B16" s="8">
        <v>13</v>
      </c>
      <c r="C16" s="9" t="s">
        <v>8</v>
      </c>
      <c r="D16" s="16" t="s">
        <v>58</v>
      </c>
      <c r="E16" s="88">
        <v>1.0253247224438753</v>
      </c>
      <c r="F16" s="91">
        <v>1.0246554915669865</v>
      </c>
      <c r="G16" s="91">
        <v>1.0003686409434345</v>
      </c>
      <c r="H16" s="91">
        <v>1.0218839358027967</v>
      </c>
      <c r="I16" s="91">
        <v>1.0245541872538102</v>
      </c>
      <c r="J16" s="91">
        <v>1.0261690968504509</v>
      </c>
      <c r="K16" s="91">
        <v>1.0295994447304999</v>
      </c>
      <c r="L16" s="91">
        <v>1.0337893194967152</v>
      </c>
      <c r="M16" s="91">
        <v>1.0298870970548564</v>
      </c>
      <c r="N16" s="91">
        <v>1.0443571604837369</v>
      </c>
      <c r="O16" s="91">
        <v>1.0241179713340356</v>
      </c>
      <c r="P16" s="92">
        <v>0.9816864560272579</v>
      </c>
      <c r="Q16" s="88">
        <v>1.0443571604837369</v>
      </c>
      <c r="R16" s="89">
        <v>0.9816864560272579</v>
      </c>
      <c r="S16" s="93">
        <v>1.0232247217380699</v>
      </c>
      <c r="T16" s="48"/>
      <c r="U16" s="48"/>
      <c r="V16" s="48"/>
    </row>
    <row r="17" spans="1:22" x14ac:dyDescent="0.15">
      <c r="A17" s="38" t="s">
        <v>63</v>
      </c>
      <c r="B17" s="7">
        <v>14</v>
      </c>
      <c r="C17" s="9" t="s">
        <v>8</v>
      </c>
      <c r="D17" s="16" t="s">
        <v>9</v>
      </c>
      <c r="E17" s="88">
        <v>0.9995784226949963</v>
      </c>
      <c r="F17" s="91">
        <v>0.99774780960773157</v>
      </c>
      <c r="G17" s="91">
        <v>0.99955188209527546</v>
      </c>
      <c r="H17" s="91">
        <v>0.99972696903524094</v>
      </c>
      <c r="I17" s="91">
        <v>0.99953829704488617</v>
      </c>
      <c r="J17" s="91">
        <v>1.1109138468387958</v>
      </c>
      <c r="K17" s="91">
        <v>0.99940432202425289</v>
      </c>
      <c r="L17" s="91">
        <v>0.99961669179445878</v>
      </c>
      <c r="M17" s="91">
        <v>0.99967328006483613</v>
      </c>
      <c r="N17" s="91">
        <v>0.89742534260580709</v>
      </c>
      <c r="O17" s="91">
        <v>0.99965248013357155</v>
      </c>
      <c r="P17" s="92">
        <v>0.999654251581232</v>
      </c>
      <c r="Q17" s="88">
        <v>1.1109138468387958</v>
      </c>
      <c r="R17" s="89">
        <v>0.89742534260580709</v>
      </c>
      <c r="S17" s="93">
        <v>0.99948342196376583</v>
      </c>
      <c r="T17" s="48"/>
      <c r="U17" s="48"/>
      <c r="V17" s="48"/>
    </row>
    <row r="18" spans="1:22" x14ac:dyDescent="0.15">
      <c r="A18" s="38" t="s">
        <v>64</v>
      </c>
      <c r="B18" s="8">
        <v>15</v>
      </c>
      <c r="C18" s="9" t="s">
        <v>10</v>
      </c>
      <c r="D18" s="16" t="s">
        <v>11</v>
      </c>
      <c r="E18" s="88">
        <v>1.0899971157302137</v>
      </c>
      <c r="F18" s="91">
        <v>1.084733382030824</v>
      </c>
      <c r="G18" s="91">
        <v>1.1976253557062819</v>
      </c>
      <c r="H18" s="91">
        <v>1.1923738342485539</v>
      </c>
      <c r="I18" s="91">
        <v>1.0494209834598915</v>
      </c>
      <c r="J18" s="91">
        <v>1.0450589731440203</v>
      </c>
      <c r="K18" s="106">
        <v>1.0367522860967402</v>
      </c>
      <c r="L18" s="106">
        <v>1.0929129709316414</v>
      </c>
      <c r="M18" s="91">
        <v>1.0375256877405918</v>
      </c>
      <c r="N18" s="106">
        <v>0.98903182981963877</v>
      </c>
      <c r="O18" s="91" t="s">
        <v>49</v>
      </c>
      <c r="P18" s="107">
        <v>1.0207638301050403</v>
      </c>
      <c r="Q18" s="88">
        <v>1.1976253557062819</v>
      </c>
      <c r="R18" s="89">
        <v>1.0375256877405918</v>
      </c>
      <c r="S18" s="113">
        <v>1.086260135891757</v>
      </c>
      <c r="T18" s="48"/>
      <c r="U18" s="48"/>
      <c r="V18" s="48"/>
    </row>
    <row r="19" spans="1:22" x14ac:dyDescent="0.15">
      <c r="A19" s="38" t="s">
        <v>62</v>
      </c>
      <c r="B19" s="7">
        <v>16</v>
      </c>
      <c r="C19" s="9" t="s">
        <v>12</v>
      </c>
      <c r="D19" s="16" t="s">
        <v>13</v>
      </c>
      <c r="E19" s="88">
        <v>1.998611177625782</v>
      </c>
      <c r="F19" s="91">
        <v>1.9985336866206291</v>
      </c>
      <c r="G19" s="91">
        <v>1.9986607142862336</v>
      </c>
      <c r="H19" s="91">
        <v>1.9986109962796466</v>
      </c>
      <c r="I19" s="91">
        <v>1.9987598591197997</v>
      </c>
      <c r="J19" s="91">
        <v>1.998586239397119</v>
      </c>
      <c r="K19" s="91">
        <v>1.9987332025137119</v>
      </c>
      <c r="L19" s="106">
        <v>1.9987098694985226</v>
      </c>
      <c r="M19" s="91">
        <v>1.9987928696629493</v>
      </c>
      <c r="N19" s="106">
        <v>1.9989077007099019</v>
      </c>
      <c r="O19" s="91">
        <v>1.9984373449743069</v>
      </c>
      <c r="P19" s="92">
        <v>1.9982657384241269</v>
      </c>
      <c r="Q19" s="88">
        <v>1.9987928696629493</v>
      </c>
      <c r="R19" s="89">
        <v>1.9982657384241269</v>
      </c>
      <c r="S19" s="93">
        <v>1.9986253855122766</v>
      </c>
      <c r="T19" s="48"/>
      <c r="U19" s="48"/>
      <c r="V19" s="48"/>
    </row>
    <row r="20" spans="1:22" x14ac:dyDescent="0.15">
      <c r="A20" s="38" t="s">
        <v>62</v>
      </c>
      <c r="B20" s="8">
        <v>17</v>
      </c>
      <c r="C20" s="9" t="s">
        <v>14</v>
      </c>
      <c r="D20" s="16" t="s">
        <v>15</v>
      </c>
      <c r="E20" s="88">
        <v>0.70591618143904256</v>
      </c>
      <c r="F20" s="91">
        <v>1.1517597758180969</v>
      </c>
      <c r="G20" s="91">
        <v>1.1224641634837729</v>
      </c>
      <c r="H20" s="91">
        <v>1.1595785155412801</v>
      </c>
      <c r="I20" s="91">
        <v>1.1329084100098752</v>
      </c>
      <c r="J20" s="106">
        <v>1.113223293768522</v>
      </c>
      <c r="K20" s="91">
        <v>1.2940099463096615</v>
      </c>
      <c r="L20" s="91">
        <v>1.0609703964945238</v>
      </c>
      <c r="M20" s="91">
        <v>1.2499173225742972</v>
      </c>
      <c r="N20" s="106">
        <v>1.2158084780137208</v>
      </c>
      <c r="O20" s="106">
        <v>1.8532301280141614</v>
      </c>
      <c r="P20" s="92">
        <v>1.2127754615841082</v>
      </c>
      <c r="Q20" s="88">
        <v>1.2940099463096615</v>
      </c>
      <c r="R20" s="89">
        <v>0.70591618143904256</v>
      </c>
      <c r="S20" s="93">
        <v>1.1631644753635211</v>
      </c>
      <c r="T20" s="48"/>
      <c r="U20" s="48"/>
      <c r="V20" s="48"/>
    </row>
    <row r="21" spans="1:22" x14ac:dyDescent="0.15">
      <c r="A21" s="38" t="s">
        <v>62</v>
      </c>
      <c r="B21" s="7">
        <v>18</v>
      </c>
      <c r="C21" s="9" t="s">
        <v>16</v>
      </c>
      <c r="D21" s="16" t="s">
        <v>17</v>
      </c>
      <c r="E21" s="94">
        <v>2.0498084291187739</v>
      </c>
      <c r="F21" s="95">
        <v>2.0216049382716048</v>
      </c>
      <c r="G21" s="95">
        <v>2.0659722222222219</v>
      </c>
      <c r="H21" s="95">
        <v>2.0271164021164019</v>
      </c>
      <c r="I21" s="95">
        <v>2.0362103174603172</v>
      </c>
      <c r="J21" s="95">
        <v>2.2668650793650795</v>
      </c>
      <c r="K21" s="95">
        <v>2.0238095238095237</v>
      </c>
      <c r="L21" s="91">
        <v>2.056878306878307</v>
      </c>
      <c r="M21" s="91">
        <v>2.1675084175084174</v>
      </c>
      <c r="N21" s="106">
        <v>2.0138888888888888</v>
      </c>
      <c r="O21" s="91" t="s">
        <v>49</v>
      </c>
      <c r="P21" s="92" t="s">
        <v>49</v>
      </c>
      <c r="Q21" s="88">
        <v>2.2668650793650795</v>
      </c>
      <c r="R21" s="89">
        <v>2.0216049382716048</v>
      </c>
      <c r="S21" s="113">
        <v>2.0758393285371706</v>
      </c>
      <c r="T21" s="48"/>
      <c r="U21" s="48"/>
      <c r="V21" s="48"/>
    </row>
    <row r="22" spans="1:22" x14ac:dyDescent="0.15">
      <c r="A22" s="38" t="s">
        <v>64</v>
      </c>
      <c r="B22" s="8">
        <v>19</v>
      </c>
      <c r="C22" s="9" t="s">
        <v>18</v>
      </c>
      <c r="D22" s="16" t="s">
        <v>19</v>
      </c>
      <c r="E22" s="88">
        <v>0.9997051208285217</v>
      </c>
      <c r="F22" s="91">
        <v>0.99833779333058281</v>
      </c>
      <c r="G22" s="91">
        <v>0.99969984868383366</v>
      </c>
      <c r="H22" s="91">
        <v>0.99969558599716368</v>
      </c>
      <c r="I22" s="91">
        <v>0.99974220415451953</v>
      </c>
      <c r="J22" s="91">
        <v>0.89783510017621337</v>
      </c>
      <c r="K22" s="91">
        <v>0.99971974206323233</v>
      </c>
      <c r="L22" s="91">
        <v>1.0017763223180807</v>
      </c>
      <c r="M22" s="91">
        <v>0.99916965777349354</v>
      </c>
      <c r="N22" s="91">
        <v>0.99966502903097321</v>
      </c>
      <c r="O22" s="91">
        <v>0.99996281053222458</v>
      </c>
      <c r="P22" s="92">
        <v>0.92931337810033021</v>
      </c>
      <c r="Q22" s="88">
        <v>1.0017763223180807</v>
      </c>
      <c r="R22" s="89">
        <v>0.89783510017621337</v>
      </c>
      <c r="S22" s="93">
        <v>0.98646933775038237</v>
      </c>
      <c r="T22" s="48"/>
      <c r="U22" s="48"/>
      <c r="V22" s="48"/>
    </row>
    <row r="23" spans="1:22" x14ac:dyDescent="0.15">
      <c r="A23" s="38" t="s">
        <v>64</v>
      </c>
      <c r="B23" s="7">
        <v>20</v>
      </c>
      <c r="C23" s="9" t="s">
        <v>20</v>
      </c>
      <c r="D23" s="16" t="s">
        <v>21</v>
      </c>
      <c r="E23" s="88">
        <v>2.0096709526990426</v>
      </c>
      <c r="F23" s="91">
        <v>1.9945776166454374</v>
      </c>
      <c r="G23" s="91">
        <v>1.9732113852093973</v>
      </c>
      <c r="H23" s="91">
        <v>1.9228614359450131</v>
      </c>
      <c r="I23" s="91">
        <v>1.9137589804114088</v>
      </c>
      <c r="J23" s="91">
        <v>1.957601329199927</v>
      </c>
      <c r="K23" s="91">
        <v>1.984688403645813</v>
      </c>
      <c r="L23" s="91">
        <v>2.0266857903719595</v>
      </c>
      <c r="M23" s="91">
        <v>2.0693818763612102</v>
      </c>
      <c r="N23" s="91">
        <v>2.094309815342867</v>
      </c>
      <c r="O23" s="91">
        <v>2.0755396031517477</v>
      </c>
      <c r="P23" s="92">
        <v>2.0576575299237003</v>
      </c>
      <c r="Q23" s="88">
        <v>2.094309815342867</v>
      </c>
      <c r="R23" s="89">
        <v>1.9137589804114088</v>
      </c>
      <c r="S23" s="93">
        <v>2.0084417868779738</v>
      </c>
      <c r="T23" s="48"/>
      <c r="U23" s="48"/>
      <c r="V23" s="48"/>
    </row>
    <row r="24" spans="1:22" x14ac:dyDescent="0.15">
      <c r="A24" s="38" t="s">
        <v>64</v>
      </c>
      <c r="B24" s="8">
        <v>21</v>
      </c>
      <c r="C24" s="9" t="s">
        <v>22</v>
      </c>
      <c r="D24" s="16" t="s">
        <v>44</v>
      </c>
      <c r="E24" s="88">
        <v>2.0491214631103292</v>
      </c>
      <c r="F24" s="91">
        <v>2.0125591929171489</v>
      </c>
      <c r="G24" s="91">
        <v>2.0607219105301269</v>
      </c>
      <c r="H24" s="91">
        <v>2.2400804444221039</v>
      </c>
      <c r="I24" s="91">
        <v>2.2567132919442066</v>
      </c>
      <c r="J24" s="91">
        <v>2.0998285691490173</v>
      </c>
      <c r="K24" s="91">
        <v>2.1823465130137789</v>
      </c>
      <c r="L24" s="91">
        <v>2.0654325876062121</v>
      </c>
      <c r="M24" s="91">
        <v>2.1215685624820373</v>
      </c>
      <c r="N24" s="91">
        <v>2.139455276083233</v>
      </c>
      <c r="O24" s="91">
        <v>1.9838390501326877</v>
      </c>
      <c r="P24" s="92">
        <v>2.0173067863433141</v>
      </c>
      <c r="Q24" s="88">
        <v>2.2567132919442066</v>
      </c>
      <c r="R24" s="89">
        <v>1.9838390501326877</v>
      </c>
      <c r="S24" s="93">
        <v>2.111283314920906</v>
      </c>
      <c r="T24" s="48"/>
      <c r="U24" s="48"/>
      <c r="V24" s="48"/>
    </row>
    <row r="25" spans="1:22" x14ac:dyDescent="0.15">
      <c r="A25" s="38" t="s">
        <v>64</v>
      </c>
      <c r="B25" s="7">
        <v>22</v>
      </c>
      <c r="C25" s="9" t="s">
        <v>23</v>
      </c>
      <c r="D25" s="16" t="s">
        <v>24</v>
      </c>
      <c r="E25" s="88">
        <v>1.9989942287886582</v>
      </c>
      <c r="F25" s="91">
        <v>1.9989965780739682</v>
      </c>
      <c r="G25" s="91">
        <v>1.9543357475941314</v>
      </c>
      <c r="H25" s="91">
        <v>1.5516806539986145</v>
      </c>
      <c r="I25" s="91">
        <v>1.999076425767752</v>
      </c>
      <c r="J25" s="91">
        <v>1.9992294882305683</v>
      </c>
      <c r="K25" s="91">
        <v>1.9986358788656855</v>
      </c>
      <c r="L25" s="91">
        <v>1.9990734612840717</v>
      </c>
      <c r="M25" s="91">
        <v>1.9989745625350075</v>
      </c>
      <c r="N25" s="91">
        <v>1.9989083330579525</v>
      </c>
      <c r="O25" s="91">
        <v>1.9959435582210463</v>
      </c>
      <c r="P25" s="92">
        <v>1.9992311507936507</v>
      </c>
      <c r="Q25" s="88">
        <v>1.9992311507936507</v>
      </c>
      <c r="R25" s="89">
        <v>1.5516806539986145</v>
      </c>
      <c r="S25" s="93">
        <v>1.9520615835348274</v>
      </c>
      <c r="T25" s="48"/>
      <c r="U25" s="48"/>
      <c r="V25" s="48"/>
    </row>
    <row r="26" spans="1:22" x14ac:dyDescent="0.15">
      <c r="A26" s="38" t="s">
        <v>62</v>
      </c>
      <c r="B26" s="8">
        <v>23</v>
      </c>
      <c r="C26" s="9" t="s">
        <v>25</v>
      </c>
      <c r="D26" s="16" t="s">
        <v>65</v>
      </c>
      <c r="E26" s="94">
        <v>0.99206349206349198</v>
      </c>
      <c r="F26" s="91">
        <v>1.0288065843621399</v>
      </c>
      <c r="G26" s="91">
        <v>0.99206349206349198</v>
      </c>
      <c r="H26" s="91">
        <v>0.99206349206349198</v>
      </c>
      <c r="I26" s="91">
        <v>0.99206349206349198</v>
      </c>
      <c r="J26" s="91">
        <v>0.99206349206349198</v>
      </c>
      <c r="K26" s="91">
        <v>0.99206349206349198</v>
      </c>
      <c r="L26" s="106">
        <v>0.99206349206349198</v>
      </c>
      <c r="M26" s="91">
        <v>0.99206349206349198</v>
      </c>
      <c r="N26" s="91">
        <v>0.99206349206349198</v>
      </c>
      <c r="O26" s="91">
        <v>0.99206349206349198</v>
      </c>
      <c r="P26" s="92">
        <v>0.99206349206349198</v>
      </c>
      <c r="Q26" s="88">
        <v>1.0288065843621399</v>
      </c>
      <c r="R26" s="89">
        <v>0.99206349206349198</v>
      </c>
      <c r="S26" s="93">
        <v>0.99490608086596632</v>
      </c>
      <c r="T26" s="48"/>
      <c r="U26" s="48"/>
      <c r="V26" s="48"/>
    </row>
    <row r="27" spans="1:22" x14ac:dyDescent="0.15">
      <c r="A27" s="38" t="s">
        <v>66</v>
      </c>
      <c r="B27" s="7">
        <v>24</v>
      </c>
      <c r="C27" s="9" t="s">
        <v>26</v>
      </c>
      <c r="D27" s="16" t="s">
        <v>27</v>
      </c>
      <c r="E27" s="88">
        <v>2.0196501317998328</v>
      </c>
      <c r="F27" s="91">
        <v>1.9617136240826623</v>
      </c>
      <c r="G27" s="91">
        <v>1.9763582237653561</v>
      </c>
      <c r="H27" s="91">
        <v>2.0083491134448583</v>
      </c>
      <c r="I27" s="91">
        <v>2.0016628198443263</v>
      </c>
      <c r="J27" s="91">
        <v>1.9246642439569575</v>
      </c>
      <c r="K27" s="91">
        <v>2.0131690863767138</v>
      </c>
      <c r="L27" s="91">
        <v>1.9249565864550295</v>
      </c>
      <c r="M27" s="91">
        <v>1.9726965286297411</v>
      </c>
      <c r="N27" s="91">
        <v>2.0267930036365018</v>
      </c>
      <c r="O27" s="91">
        <v>2.0132734530936358</v>
      </c>
      <c r="P27" s="92">
        <v>2.0198908730153482</v>
      </c>
      <c r="Q27" s="88">
        <v>2.0267930036365018</v>
      </c>
      <c r="R27" s="89">
        <v>1.9246642439569575</v>
      </c>
      <c r="S27" s="93">
        <v>1.989616589763409</v>
      </c>
      <c r="T27" s="48"/>
      <c r="U27" s="48"/>
      <c r="V27" s="48"/>
    </row>
    <row r="28" spans="1:22" x14ac:dyDescent="0.15">
      <c r="A28" s="38" t="s">
        <v>66</v>
      </c>
      <c r="B28" s="8">
        <v>25</v>
      </c>
      <c r="C28" s="9" t="s">
        <v>42</v>
      </c>
      <c r="D28" s="16" t="s">
        <v>43</v>
      </c>
      <c r="E28" s="88">
        <v>1.9534961192868889</v>
      </c>
      <c r="F28" s="91">
        <v>1.7780449133136105</v>
      </c>
      <c r="G28" s="91">
        <v>2.0910216942435449</v>
      </c>
      <c r="H28" s="91">
        <v>2.0520016788617839</v>
      </c>
      <c r="I28" s="91">
        <v>1.7770373540192688</v>
      </c>
      <c r="J28" s="91">
        <v>1.6764780285210037</v>
      </c>
      <c r="K28" s="91">
        <v>2.4745970204312466</v>
      </c>
      <c r="L28" s="91">
        <v>2.1533449404787417</v>
      </c>
      <c r="M28" s="91">
        <v>2.2612379528915003</v>
      </c>
      <c r="N28" s="91">
        <v>2.3307527976846942</v>
      </c>
      <c r="O28" s="91">
        <v>1.9711973327989429</v>
      </c>
      <c r="P28" s="92">
        <v>1.9957038382021393</v>
      </c>
      <c r="Q28" s="88">
        <v>2.4745970204312466</v>
      </c>
      <c r="R28" s="89">
        <v>1.6764780285210037</v>
      </c>
      <c r="S28" s="93">
        <v>2.051276796971008</v>
      </c>
      <c r="T28" s="48"/>
      <c r="U28" s="48"/>
      <c r="V28" s="48"/>
    </row>
    <row r="29" spans="1:22" x14ac:dyDescent="0.15">
      <c r="A29" s="38" t="s">
        <v>66</v>
      </c>
      <c r="B29" s="7">
        <v>26</v>
      </c>
      <c r="C29" s="60" t="s">
        <v>28</v>
      </c>
      <c r="D29" s="62" t="s">
        <v>29</v>
      </c>
      <c r="E29" s="94">
        <v>1.2094907427366404</v>
      </c>
      <c r="F29" s="95">
        <v>1.0938809058158145</v>
      </c>
      <c r="G29" s="95">
        <v>1.0697159620920962</v>
      </c>
      <c r="H29" s="95">
        <v>1.6966426976698168</v>
      </c>
      <c r="I29" s="95">
        <v>1.2210689176226457</v>
      </c>
      <c r="J29" s="95">
        <v>1.033852307692473</v>
      </c>
      <c r="K29" s="95">
        <v>1.1010326521492606</v>
      </c>
      <c r="L29" s="95">
        <v>1.1635175749752631</v>
      </c>
      <c r="M29" s="95">
        <v>1.1302481843597085</v>
      </c>
      <c r="N29" s="95">
        <v>1.1921560035706289</v>
      </c>
      <c r="O29" s="95">
        <v>1.0741415351790462</v>
      </c>
      <c r="P29" s="96">
        <v>1.1067088419165851</v>
      </c>
      <c r="Q29" s="94">
        <v>1.6966426976698168</v>
      </c>
      <c r="R29" s="97">
        <v>1.033852307692473</v>
      </c>
      <c r="S29" s="98">
        <v>1.1937613254900816</v>
      </c>
      <c r="T29" s="48"/>
      <c r="U29" s="48"/>
      <c r="V29" s="48"/>
    </row>
    <row r="30" spans="1:22" x14ac:dyDescent="0.15">
      <c r="A30" s="38" t="s">
        <v>66</v>
      </c>
      <c r="B30" s="8">
        <v>27</v>
      </c>
      <c r="C30" s="9" t="s">
        <v>30</v>
      </c>
      <c r="D30" s="16" t="s">
        <v>31</v>
      </c>
      <c r="E30" s="88">
        <v>1.2885179055433138</v>
      </c>
      <c r="F30" s="91">
        <v>1.257640087594738</v>
      </c>
      <c r="G30" s="91">
        <v>1.2350136713895101</v>
      </c>
      <c r="H30" s="95">
        <v>1.2605124420076228</v>
      </c>
      <c r="I30" s="95">
        <v>1.2399738496636734</v>
      </c>
      <c r="J30" s="91">
        <v>1.2442026910964366</v>
      </c>
      <c r="K30" s="91">
        <v>1.1976262308121512</v>
      </c>
      <c r="L30" s="91">
        <v>1.242849686847642</v>
      </c>
      <c r="M30" s="91">
        <v>1.2544413889073147</v>
      </c>
      <c r="N30" s="91">
        <v>1.249353426837629</v>
      </c>
      <c r="O30" s="91">
        <v>1.2308902475395607</v>
      </c>
      <c r="P30" s="92">
        <v>1.2255530533852725</v>
      </c>
      <c r="Q30" s="88">
        <v>1.2885179055433138</v>
      </c>
      <c r="R30" s="89">
        <v>1.1976262308121512</v>
      </c>
      <c r="S30" s="93">
        <v>1.2460507993731031</v>
      </c>
      <c r="T30" s="48"/>
      <c r="U30" s="48"/>
      <c r="V30" s="48"/>
    </row>
    <row r="31" spans="1:22" x14ac:dyDescent="0.15">
      <c r="A31" s="38" t="s">
        <v>67</v>
      </c>
      <c r="B31" s="8">
        <v>28</v>
      </c>
      <c r="C31" s="9" t="s">
        <v>32</v>
      </c>
      <c r="D31" s="10" t="s">
        <v>73</v>
      </c>
      <c r="E31" s="109">
        <v>0.97122634963256871</v>
      </c>
      <c r="F31" s="91">
        <v>1.9988164157980965</v>
      </c>
      <c r="G31" s="91">
        <v>1.9983333610182501</v>
      </c>
      <c r="H31" s="91">
        <v>1.9980232821973851</v>
      </c>
      <c r="I31" s="91">
        <v>1.9979661185112862</v>
      </c>
      <c r="J31" s="91">
        <v>1.9980187216448952</v>
      </c>
      <c r="K31" s="91">
        <v>1.9982469467655621</v>
      </c>
      <c r="L31" s="91">
        <v>1.9977662505274245</v>
      </c>
      <c r="M31" s="91">
        <v>1.9984301931690309</v>
      </c>
      <c r="N31" s="91">
        <v>1.9983112722574141</v>
      </c>
      <c r="O31" s="91">
        <v>1.9982337429717429</v>
      </c>
      <c r="P31" s="92">
        <v>1.9984144286990015</v>
      </c>
      <c r="Q31" s="88">
        <v>1.9988164157980965</v>
      </c>
      <c r="R31" s="89">
        <v>1.9977662505274245</v>
      </c>
      <c r="S31" s="93">
        <v>1.9519467738639806</v>
      </c>
      <c r="T31" s="48"/>
      <c r="U31" s="48"/>
      <c r="V31" s="48"/>
    </row>
    <row r="32" spans="1:22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99">
        <v>1.9966338062033582</v>
      </c>
      <c r="F32" s="100">
        <v>1.9953447699394151</v>
      </c>
      <c r="G32" s="111">
        <v>1.995044797036168</v>
      </c>
      <c r="H32" s="111">
        <v>1.9981828896966534</v>
      </c>
      <c r="I32" s="100">
        <v>1.9981634982876328</v>
      </c>
      <c r="J32" s="100" t="s">
        <v>49</v>
      </c>
      <c r="K32" s="100">
        <v>1.9992961418145356</v>
      </c>
      <c r="L32" s="100">
        <v>1.9983350314359007</v>
      </c>
      <c r="M32" s="100">
        <v>1.9983674680909385</v>
      </c>
      <c r="N32" s="100">
        <v>1.9986573176193583</v>
      </c>
      <c r="O32" s="100">
        <v>1.9982407017372508</v>
      </c>
      <c r="P32" s="101">
        <v>1.9984108065161785</v>
      </c>
      <c r="Q32" s="99">
        <v>1.9992961418145356</v>
      </c>
      <c r="R32" s="102">
        <v>1.9953447699394151</v>
      </c>
      <c r="S32" s="103">
        <v>1.9978323630804573</v>
      </c>
      <c r="T32" s="48"/>
      <c r="U32" s="48"/>
      <c r="V32" s="48"/>
    </row>
    <row r="33" spans="1:22" s="1" customFormat="1" x14ac:dyDescent="0.15">
      <c r="A33" s="45"/>
      <c r="B33" s="62"/>
      <c r="C33" s="63"/>
      <c r="D33" s="64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59"/>
      <c r="U33" s="59"/>
      <c r="V33" s="59"/>
    </row>
    <row r="34" spans="1:22" s="1" customFormat="1" x14ac:dyDescent="0.15">
      <c r="A34" s="45"/>
      <c r="B34" s="62"/>
      <c r="C34" s="63"/>
      <c r="D34" s="64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22" s="1" customFormat="1" x14ac:dyDescent="0.15">
      <c r="A35" s="45"/>
      <c r="B35" s="62"/>
      <c r="C35" s="63"/>
      <c r="D35" s="64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22" s="1" customFormat="1" x14ac:dyDescent="0.15">
      <c r="A36" s="45"/>
    </row>
    <row r="37" spans="1:22" s="1" customFormat="1" x14ac:dyDescent="0.15">
      <c r="A37" s="45"/>
      <c r="C37" s="74" t="s">
        <v>33</v>
      </c>
      <c r="D37" s="1" t="s">
        <v>54</v>
      </c>
      <c r="F37" s="62"/>
      <c r="G37" s="62"/>
      <c r="H37" s="62"/>
      <c r="I37" s="62"/>
    </row>
    <row r="38" spans="1:22" s="1" customFormat="1" x14ac:dyDescent="0.15">
      <c r="A38" s="45"/>
      <c r="C38" s="73" t="s">
        <v>33</v>
      </c>
      <c r="D38" s="1" t="s">
        <v>55</v>
      </c>
      <c r="F38" s="62"/>
      <c r="G38" s="62"/>
      <c r="H38" s="62"/>
      <c r="I38" s="62"/>
    </row>
    <row r="39" spans="1:22" s="1" customFormat="1" x14ac:dyDescent="0.15">
      <c r="A39" s="45"/>
      <c r="C39" s="72" t="s">
        <v>34</v>
      </c>
      <c r="D39" s="62" t="s">
        <v>35</v>
      </c>
    </row>
    <row r="40" spans="1:22" s="1" customFormat="1" x14ac:dyDescent="0.15">
      <c r="A40" s="45"/>
      <c r="C40" s="1" t="s">
        <v>50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1:22" s="1" customFormat="1" x14ac:dyDescent="0.15">
      <c r="A41" s="4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</sheetData>
  <phoneticPr fontId="1"/>
  <conditionalFormatting sqref="E4:P32">
    <cfRule type="expression" dxfId="2" priority="5740" stopIfTrue="1">
      <formula>#REF!=0</formula>
    </cfRule>
    <cfRule type="expression" dxfId="1" priority="5741">
      <formula>#REF!&lt;0.6</formula>
    </cfRule>
  </conditionalFormatting>
  <conditionalFormatting sqref="S4:S32">
    <cfRule type="expression" dxfId="0" priority="5742">
      <formula>#REF!&lt;0.8</formula>
    </cfRule>
  </conditionalFormatting>
  <pageMargins left="0.25" right="0.25" top="0.75" bottom="0.75" header="0.3" footer="0.3"/>
  <pageSetup paperSize="9" scale="54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T41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9" width="7.5" style="27" bestFit="1" customWidth="1"/>
    <col min="10" max="10" width="9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2" spans="1:20" s="2" customFormat="1" ht="20.100000000000001" customHeight="1" thickBot="1" x14ac:dyDescent="0.2">
      <c r="A2" s="45"/>
      <c r="C2" s="2" t="s">
        <v>103</v>
      </c>
      <c r="J2" s="2" t="s">
        <v>105</v>
      </c>
      <c r="Q2" s="2" t="s">
        <v>87</v>
      </c>
    </row>
    <row r="3" spans="1:20" s="30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  <c r="T3" s="2"/>
    </row>
    <row r="4" spans="1:20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f>IF('SO42-'!E4="","",'SO42-'!E4-0.0607*'Na+'!E4)</f>
        <v>21.126366282951828</v>
      </c>
      <c r="F4" s="19">
        <f>IF('SO42-'!F4="","",'SO42-'!F4-0.0607*'Na+'!F4)</f>
        <v>16.23721118280476</v>
      </c>
      <c r="G4" s="19">
        <f>IF('SO42-'!G4="","",'SO42-'!G4-0.0607*'Na+'!G4)</f>
        <v>25.227049746490934</v>
      </c>
      <c r="H4" s="19">
        <f>IF('SO42-'!H4="","",'SO42-'!H4-0.0607*'Na+'!H4)</f>
        <v>19.230776199609739</v>
      </c>
      <c r="I4" s="19">
        <f>IF('SO42-'!I4="","",'SO42-'!I4-0.0607*'Na+'!I4)</f>
        <v>9.8193949910451153</v>
      </c>
      <c r="J4" s="19">
        <f>IF('SO42-'!J4="","",'SO42-'!J4-0.0607*'Na+'!J4)</f>
        <v>10.041622522661971</v>
      </c>
      <c r="K4" s="19">
        <f>IF('SO42-'!K4="","",'SO42-'!K4-0.0607*'Na+'!K4)</f>
        <v>9.7797178577335622</v>
      </c>
      <c r="L4" s="19">
        <f>IF('SO42-'!L4="","",'SO42-'!L4-0.0607*'Na+'!L4)</f>
        <v>9.9485357376081023</v>
      </c>
      <c r="M4" s="19">
        <f>IF('SO42-'!M4="","",'SO42-'!M4-0.0607*'Na+'!M4)</f>
        <v>13.830822492488883</v>
      </c>
      <c r="N4" s="19">
        <f>IF('SO42-'!N4="","",'SO42-'!N4-0.0607*'Na+'!N4)</f>
        <v>15.28418077839229</v>
      </c>
      <c r="O4" s="19">
        <f>IF('SO42-'!O4="","",'SO42-'!O4-0.0607*'Na+'!O4)</f>
        <v>18.340541052058164</v>
      </c>
      <c r="P4" s="47">
        <f>IF('SO42-'!P4="","",'SO42-'!P4-0.0607*'Na+'!P4)</f>
        <v>20.533594379551477</v>
      </c>
      <c r="Q4" s="18">
        <v>25.227049746490934</v>
      </c>
      <c r="R4" s="20">
        <v>9.7797178577335622</v>
      </c>
      <c r="S4" s="46">
        <f>'SO42-'!S4-0.0607*'Na+'!S4</f>
        <v>15.841734703461892</v>
      </c>
      <c r="T4" s="48"/>
    </row>
    <row r="5" spans="1:20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f>IF('SO42-'!E5="","",'SO42-'!E5-0.0607*'Na+'!E5)</f>
        <v>25.072173780863501</v>
      </c>
      <c r="F5" s="77">
        <f>IF('SO42-'!F5="","",'SO42-'!F5-0.0607*'Na+'!F5)</f>
        <v>15.908624899017894</v>
      </c>
      <c r="G5" s="77">
        <f>IF('SO42-'!G5="","",'SO42-'!G5-0.0607*'Na+'!G5)</f>
        <v>18.703303099808107</v>
      </c>
      <c r="H5" s="77">
        <f>IF('SO42-'!H5="","",'SO42-'!H5-0.0607*'Na+'!H5)</f>
        <v>10.192479758752784</v>
      </c>
      <c r="I5" s="77">
        <f>IF('SO42-'!I5="","",'SO42-'!I5-0.0607*'Na+'!I5)</f>
        <v>8.1982975223900336</v>
      </c>
      <c r="J5" s="77">
        <f>IF('SO42-'!J5="","",'SO42-'!J5-0.0607*'Na+'!J5)</f>
        <v>8.26970974170594</v>
      </c>
      <c r="K5" s="77">
        <f>IF('SO42-'!K5="","",'SO42-'!K5-0.0607*'Na+'!K5)</f>
        <v>7.4357818725497058</v>
      </c>
      <c r="L5" s="77">
        <f>IF('SO42-'!L5="","",'SO42-'!L5-0.0607*'Na+'!L5)</f>
        <v>8.4871916303741557</v>
      </c>
      <c r="M5" s="77">
        <f>IF('SO42-'!M5="","",'SO42-'!M5-0.0607*'Na+'!M5)</f>
        <v>11.568133121959923</v>
      </c>
      <c r="N5" s="77">
        <f>IF('SO42-'!N5="","",'SO42-'!N5-0.0607*'Na+'!N5)</f>
        <v>12.418801824325008</v>
      </c>
      <c r="O5" s="77">
        <f>IF('SO42-'!O5="","",'SO42-'!O5-0.0607*'Na+'!O5)</f>
        <v>19.262301923454352</v>
      </c>
      <c r="P5" s="78">
        <f>IF('SO42-'!P5="","",'SO42-'!P5-0.0607*'Na+'!P5)</f>
        <v>18.659198546614981</v>
      </c>
      <c r="Q5" s="21">
        <v>25.072173780863501</v>
      </c>
      <c r="R5" s="24">
        <v>7.4357818725497058</v>
      </c>
      <c r="S5" s="79">
        <f>'SO42-'!S5-0.0607*'Na+'!S5</f>
        <v>13.640550584497106</v>
      </c>
      <c r="T5" s="48"/>
    </row>
    <row r="6" spans="1:20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f>IF('SO42-'!E6="","",'SO42-'!E6-0.0607*'Na+'!E6)</f>
        <v>29.378849618792543</v>
      </c>
      <c r="F6" s="22">
        <f>IF('SO42-'!F6="","",'SO42-'!F6-0.0607*'Na+'!F6)</f>
        <v>27.630073000338459</v>
      </c>
      <c r="G6" s="22">
        <f>IF('SO42-'!G6="","",'SO42-'!G6-0.0607*'Na+'!G6)</f>
        <v>26.900387796030131</v>
      </c>
      <c r="H6" s="22">
        <f>IF('SO42-'!H6="","",'SO42-'!H6-0.0607*'Na+'!H6)</f>
        <v>27.117168148198857</v>
      </c>
      <c r="I6" s="22">
        <f>IF('SO42-'!I6="","",'SO42-'!I6-0.0607*'Na+'!I6)</f>
        <v>15.080354515204865</v>
      </c>
      <c r="J6" s="22">
        <f>IF('SO42-'!J6="","",'SO42-'!J6-0.0607*'Na+'!J6)</f>
        <v>14.73297823991506</v>
      </c>
      <c r="K6" s="22">
        <f>IF('SO42-'!K6="","",'SO42-'!K6-0.0607*'Na+'!K6)</f>
        <v>13.713284425461197</v>
      </c>
      <c r="L6" s="22">
        <f>IF('SO42-'!L6="","",'SO42-'!L6-0.0607*'Na+'!L6)</f>
        <v>15.445614054811319</v>
      </c>
      <c r="M6" s="22">
        <f>IF('SO42-'!M6="","",'SO42-'!M6-0.0607*'Na+'!M6)</f>
        <v>17.769743572085329</v>
      </c>
      <c r="N6" s="22">
        <f>IF('SO42-'!N6="","",'SO42-'!N6-0.0607*'Na+'!N6)</f>
        <v>19.720332380256004</v>
      </c>
      <c r="O6" s="22">
        <f>IF('SO42-'!O6="","",'SO42-'!O6-0.0607*'Na+'!O6)</f>
        <v>25.819086171037039</v>
      </c>
      <c r="P6" s="23">
        <f>IF('SO42-'!P6="","",'SO42-'!P6-0.0607*'Na+'!P6)</f>
        <v>29.965878010476782</v>
      </c>
      <c r="Q6" s="21">
        <v>29.965878010476782</v>
      </c>
      <c r="R6" s="24">
        <v>13.713284425461197</v>
      </c>
      <c r="S6" s="25">
        <f>'SO42-'!S6-0.0607*'Na+'!S6</f>
        <v>22.195327001382065</v>
      </c>
      <c r="T6" s="48"/>
    </row>
    <row r="7" spans="1:20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tr">
        <f>IF('SO42-'!E7="","",'SO42-'!E7-0.0607*'Na+'!E7)</f>
        <v/>
      </c>
      <c r="F7" s="22">
        <f>IF('SO42-'!F7="","",'SO42-'!F7-0.0607*'Na+'!F7)</f>
        <v>22.236625452540128</v>
      </c>
      <c r="G7" s="22">
        <f>IF('SO42-'!G7="","",'SO42-'!G7-0.0607*'Na+'!G7)</f>
        <v>25.065472894489204</v>
      </c>
      <c r="H7" s="22">
        <f>IF('SO42-'!H7="","",'SO42-'!H7-0.0607*'Na+'!H7)</f>
        <v>26.107807780206805</v>
      </c>
      <c r="I7" s="22">
        <f>IF('SO42-'!I7="","",'SO42-'!I7-0.0607*'Na+'!I7)</f>
        <v>14.915686321030885</v>
      </c>
      <c r="J7" s="22">
        <f>IF('SO42-'!J7="","",'SO42-'!J7-0.0607*'Na+'!J7)</f>
        <v>13.061840129877025</v>
      </c>
      <c r="K7" s="22">
        <f>IF('SO42-'!K7="","",'SO42-'!K7-0.0607*'Na+'!K7)</f>
        <v>10.268600660890268</v>
      </c>
      <c r="L7" s="22">
        <f>IF('SO42-'!L7="","",'SO42-'!L7-0.0607*'Na+'!L7)</f>
        <v>14.221755201901544</v>
      </c>
      <c r="M7" s="22">
        <f>IF('SO42-'!M7="","",'SO42-'!M7-0.0607*'Na+'!M7)</f>
        <v>17.505806332277739</v>
      </c>
      <c r="N7" s="22">
        <f>IF('SO42-'!N7="","",'SO42-'!N7-0.0607*'Na+'!N7)</f>
        <v>16.739507572632746</v>
      </c>
      <c r="O7" s="22">
        <f>IF('SO42-'!O7="","",'SO42-'!O7-0.0607*'Na+'!O7)</f>
        <v>14.727585954814762</v>
      </c>
      <c r="P7" s="23">
        <f>IF('SO42-'!P7="","",'SO42-'!P7-0.0607*'Na+'!P7)</f>
        <v>24.666577963898629</v>
      </c>
      <c r="Q7" s="21">
        <v>26.107807780206805</v>
      </c>
      <c r="R7" s="24">
        <v>10.268600660890268</v>
      </c>
      <c r="S7" s="114">
        <f>'SO42-'!S7-0.0607*'Na+'!S7</f>
        <v>18.342759362465831</v>
      </c>
      <c r="T7" s="48"/>
    </row>
    <row r="8" spans="1:20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f>IF('SO42-'!E8="","",'SO42-'!E8-0.0607*'Na+'!E8)</f>
        <v>13.801339653787297</v>
      </c>
      <c r="F8" s="22">
        <f>IF('SO42-'!F8="","",'SO42-'!F8-0.0607*'Na+'!F8)</f>
        <v>24.61330790364433</v>
      </c>
      <c r="G8" s="105">
        <f>IF('SO42-'!G8="","",'SO42-'!G8-0.0607*'Na+'!G8)</f>
        <v>19.037687163289313</v>
      </c>
      <c r="H8" s="22">
        <f>IF('SO42-'!H8="","",'SO42-'!H8-0.0607*'Na+'!H8)</f>
        <v>11.016259672489994</v>
      </c>
      <c r="I8" s="22">
        <f>IF('SO42-'!I8="","",'SO42-'!I8-0.0607*'Na+'!I8)</f>
        <v>3.7458426402331062</v>
      </c>
      <c r="J8" s="22">
        <f>IF('SO42-'!J8="","",'SO42-'!J8-0.0607*'Na+'!J8)</f>
        <v>8.7823345214295845</v>
      </c>
      <c r="K8" s="105">
        <f>IF('SO42-'!K8="","",'SO42-'!K8-0.0607*'Na+'!K8)</f>
        <v>2.870349538885975</v>
      </c>
      <c r="L8" s="22">
        <f>IF('SO42-'!L8="","",'SO42-'!L8-0.0607*'Na+'!L8)</f>
        <v>9.0166017728140542</v>
      </c>
      <c r="M8" s="22">
        <f>IF('SO42-'!M8="","",'SO42-'!M8-0.0607*'Na+'!M8)</f>
        <v>9.5082085892285484</v>
      </c>
      <c r="N8" s="105">
        <f>IF('SO42-'!N8="","",'SO42-'!N8-0.0607*'Na+'!N8)</f>
        <v>12.150958182201068</v>
      </c>
      <c r="O8" s="105">
        <f>IF('SO42-'!O8="","",'SO42-'!O8-0.0607*'Na+'!O8)</f>
        <v>19.653465125171302</v>
      </c>
      <c r="P8" s="23">
        <f>IF('SO42-'!P8="","",'SO42-'!P8-0.0607*'Na+'!P8)</f>
        <v>21.026633108321082</v>
      </c>
      <c r="Q8" s="21">
        <v>24.61330790364433</v>
      </c>
      <c r="R8" s="24">
        <v>3.7458426402331062</v>
      </c>
      <c r="S8" s="25">
        <f>'SO42-'!S8-0.0607*'Na+'!S8</f>
        <v>12.642193052354637</v>
      </c>
      <c r="T8" s="48"/>
    </row>
    <row r="9" spans="1:20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f>IF('SO42-'!E9="","",'SO42-'!E9-0.0607*'Na+'!E9)</f>
        <v>39.976967652672684</v>
      </c>
      <c r="F9" s="22">
        <f>IF('SO42-'!F9="","",'SO42-'!F9-0.0607*'Na+'!F9)</f>
        <v>35.587406290297423</v>
      </c>
      <c r="G9" s="22">
        <f>IF('SO42-'!G9="","",'SO42-'!G9-0.0607*'Na+'!G9)</f>
        <v>30.442755744581273</v>
      </c>
      <c r="H9" s="22">
        <f>IF('SO42-'!H9="","",'SO42-'!H9-0.0607*'Na+'!H9)</f>
        <v>54.313141362021689</v>
      </c>
      <c r="I9" s="22">
        <f>IF('SO42-'!I9="","",'SO42-'!I9-0.0607*'Na+'!I9)</f>
        <v>15.855734871928735</v>
      </c>
      <c r="J9" s="22">
        <f>IF('SO42-'!J9="","",'SO42-'!J9-0.0607*'Na+'!J9)</f>
        <v>14.911651359522192</v>
      </c>
      <c r="K9" s="22">
        <f>IF('SO42-'!K9="","",'SO42-'!K9-0.0607*'Na+'!K9)</f>
        <v>16.003818959410303</v>
      </c>
      <c r="L9" s="22">
        <f>IF('SO42-'!L9="","",'SO42-'!L9-0.0607*'Na+'!L9)</f>
        <v>17.099018015747337</v>
      </c>
      <c r="M9" s="22">
        <f>IF('SO42-'!M9="","",'SO42-'!M9-0.0607*'Na+'!M9)</f>
        <v>14.586907739723573</v>
      </c>
      <c r="N9" s="22">
        <f>IF('SO42-'!N9="","",'SO42-'!N9-0.0607*'Na+'!N9)</f>
        <v>18.92532065601689</v>
      </c>
      <c r="O9" s="22">
        <f>IF('SO42-'!O9="","",'SO42-'!O9-0.0607*'Na+'!O9)</f>
        <v>27.279619400760858</v>
      </c>
      <c r="P9" s="23">
        <f>IF('SO42-'!P9="","",'SO42-'!P9-0.0607*'Na+'!P9)</f>
        <v>27.811467746304878</v>
      </c>
      <c r="Q9" s="21">
        <v>54.313141362021689</v>
      </c>
      <c r="R9" s="24">
        <v>14.586907739723573</v>
      </c>
      <c r="S9" s="25">
        <f>'SO42-'!S9-0.0607*'Na+'!S9</f>
        <v>25.616866317847986</v>
      </c>
      <c r="T9" s="48"/>
    </row>
    <row r="10" spans="1:20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f>IF('SO42-'!E10="","",'SO42-'!E10-0.0607*'Na+'!E10)</f>
        <v>41.455780511643901</v>
      </c>
      <c r="F10" s="22">
        <f>IF('SO42-'!F10="","",'SO42-'!F10-0.0607*'Na+'!F10)</f>
        <v>34.42312689693852</v>
      </c>
      <c r="G10" s="22">
        <f>IF('SO42-'!G10="","",'SO42-'!G10-0.0607*'Na+'!G10)</f>
        <v>30.429628129512725</v>
      </c>
      <c r="H10" s="22">
        <f>IF('SO42-'!H10="","",'SO42-'!H10-0.0607*'Na+'!H10)</f>
        <v>46.272387895895207</v>
      </c>
      <c r="I10" s="22" t="str">
        <f>IF('SO42-'!I10="","",'SO42-'!I10-0.0607*'Na+'!I10)</f>
        <v/>
      </c>
      <c r="J10" s="22" t="str">
        <f>IF('SO42-'!J10="","",'SO42-'!J10-0.0607*'Na+'!J10)</f>
        <v/>
      </c>
      <c r="K10" s="22" t="str">
        <f>IF('SO42-'!K10="","",'SO42-'!K10-0.0607*'Na+'!K10)</f>
        <v/>
      </c>
      <c r="L10" s="105">
        <f>IF('SO42-'!L10="","",'SO42-'!L10-0.0607*'Na+'!L10)</f>
        <v>14.28978947877509</v>
      </c>
      <c r="M10" s="22">
        <f>IF('SO42-'!M10="","",'SO42-'!M10-0.0607*'Na+'!M10)</f>
        <v>13.962428109175919</v>
      </c>
      <c r="N10" s="22">
        <f>IF('SO42-'!N10="","",'SO42-'!N10-0.0607*'Na+'!N10)</f>
        <v>18.545940698780733</v>
      </c>
      <c r="O10" s="22">
        <f>IF('SO42-'!O10="","",'SO42-'!O10-0.0607*'Na+'!O10)</f>
        <v>28.21342085302124</v>
      </c>
      <c r="P10" s="23">
        <f>IF('SO42-'!P10="","",'SO42-'!P10-0.0607*'Na+'!P10)</f>
        <v>25.136939344373531</v>
      </c>
      <c r="Q10" s="21">
        <v>46.272387895895207</v>
      </c>
      <c r="R10" s="24">
        <v>13.962428109175919</v>
      </c>
      <c r="S10" s="114">
        <f>'SO42-'!S10-0.0607*'Na+'!S10</f>
        <v>28.09176209223509</v>
      </c>
      <c r="T10" s="48"/>
    </row>
    <row r="11" spans="1:20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f>IF('SO42-'!E11="","",'SO42-'!E11-0.0607*'Na+'!E11)</f>
        <v>43.331723830505609</v>
      </c>
      <c r="F11" s="22">
        <f>IF('SO42-'!F11="","",'SO42-'!F11-0.0607*'Na+'!F11)</f>
        <v>37.772268651292279</v>
      </c>
      <c r="G11" s="22">
        <f>IF('SO42-'!G11="","",'SO42-'!G11-0.0607*'Na+'!G11)</f>
        <v>34.565718456589892</v>
      </c>
      <c r="H11" s="22">
        <f>IF('SO42-'!H11="","",'SO42-'!H11-0.0607*'Na+'!H11)</f>
        <v>44.58223567952075</v>
      </c>
      <c r="I11" s="22">
        <f>IF('SO42-'!I11="","",'SO42-'!I11-0.0607*'Na+'!I11)</f>
        <v>13.054865609391733</v>
      </c>
      <c r="J11" s="22">
        <f>IF('SO42-'!J11="","",'SO42-'!J11-0.0607*'Na+'!J11)</f>
        <v>16.443616390267593</v>
      </c>
      <c r="K11" s="22">
        <f>IF('SO42-'!K11="","",'SO42-'!K11-0.0607*'Na+'!K11)</f>
        <v>18.016661970478189</v>
      </c>
      <c r="L11" s="22">
        <f>IF('SO42-'!L11="","",'SO42-'!L11-0.0607*'Na+'!L11)</f>
        <v>22.266437173107494</v>
      </c>
      <c r="M11" s="22">
        <f>IF('SO42-'!M11="","",'SO42-'!M11-0.0607*'Na+'!M11)</f>
        <v>13.835512857192093</v>
      </c>
      <c r="N11" s="22">
        <f>IF('SO42-'!N11="","",'SO42-'!N11-0.0607*'Na+'!N11)</f>
        <v>16.16465347782032</v>
      </c>
      <c r="O11" s="22">
        <f>IF('SO42-'!O11="","",'SO42-'!O11-0.0607*'Na+'!O11)</f>
        <v>26.309982764469844</v>
      </c>
      <c r="P11" s="23">
        <f>IF('SO42-'!P11="","",'SO42-'!P11-0.0607*'Na+'!P11)</f>
        <v>21.182153587189209</v>
      </c>
      <c r="Q11" s="21">
        <v>44.58223567952075</v>
      </c>
      <c r="R11" s="24">
        <v>13.054865609391733</v>
      </c>
      <c r="S11" s="25">
        <f>'SO42-'!S11-0.0607*'Na+'!S11</f>
        <v>25.915088363778107</v>
      </c>
      <c r="T11" s="48"/>
    </row>
    <row r="12" spans="1:20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f>IF('SO42-'!E12="","",'SO42-'!E12-0.0607*'Na+'!E12)</f>
        <v>39.970622679332116</v>
      </c>
      <c r="F12" s="22">
        <f>IF('SO42-'!F12="","",'SO42-'!F12-0.0607*'Na+'!F12)</f>
        <v>39.616324371489164</v>
      </c>
      <c r="G12" s="22">
        <f>IF('SO42-'!G12="","",'SO42-'!G12-0.0607*'Na+'!G12)</f>
        <v>32.194195154006948</v>
      </c>
      <c r="H12" s="22">
        <f>IF('SO42-'!H12="","",'SO42-'!H12-0.0607*'Na+'!H12)</f>
        <v>47.104094548956816</v>
      </c>
      <c r="I12" s="22">
        <f>IF('SO42-'!I12="","",'SO42-'!I12-0.0607*'Na+'!I12)</f>
        <v>21.582198950721619</v>
      </c>
      <c r="J12" s="22">
        <f>IF('SO42-'!J12="","",'SO42-'!J12-0.0607*'Na+'!J12)</f>
        <v>24.279593804766833</v>
      </c>
      <c r="K12" s="22">
        <f>IF('SO42-'!K12="","",'SO42-'!K12-0.0607*'Na+'!K12)</f>
        <v>20.586132531785104</v>
      </c>
      <c r="L12" s="22">
        <f>IF('SO42-'!L12="","",'SO42-'!L12-0.0607*'Na+'!L12)</f>
        <v>22.206451998908413</v>
      </c>
      <c r="M12" s="22">
        <f>IF('SO42-'!M12="","",'SO42-'!M12-0.0607*'Na+'!M12)</f>
        <v>15.42440730704204</v>
      </c>
      <c r="N12" s="22">
        <f>IF('SO42-'!N12="","",'SO42-'!N12-0.0607*'Na+'!N12)</f>
        <v>18.284332176261959</v>
      </c>
      <c r="O12" s="22">
        <f>IF('SO42-'!O12="","",'SO42-'!O12-0.0607*'Na+'!O12)</f>
        <v>28.181643590812168</v>
      </c>
      <c r="P12" s="23">
        <f>IF('SO42-'!P12="","",'SO42-'!P12-0.0607*'Na+'!P12)</f>
        <v>28.07290951353334</v>
      </c>
      <c r="Q12" s="21">
        <v>47.104094548956816</v>
      </c>
      <c r="R12" s="24">
        <v>15.42440730704204</v>
      </c>
      <c r="S12" s="25">
        <f>'SO42-'!S12-0.0607*'Na+'!S12</f>
        <v>28.409877173120957</v>
      </c>
      <c r="T12" s="48"/>
    </row>
    <row r="13" spans="1:20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f>IF('SO42-'!E13="","",'SO42-'!E13-0.0607*'Na+'!E13)</f>
        <v>39.651424034158339</v>
      </c>
      <c r="F13" s="22">
        <f>IF('SO42-'!F13="","",'SO42-'!F13-0.0607*'Na+'!F13)</f>
        <v>36.250061444859256</v>
      </c>
      <c r="G13" s="22">
        <f>IF('SO42-'!G13="","",'SO42-'!G13-0.0607*'Na+'!G13)</f>
        <v>23.866172251599352</v>
      </c>
      <c r="H13" s="22">
        <f>IF('SO42-'!H13="","",'SO42-'!H13-0.0607*'Na+'!H13)</f>
        <v>42.256319828160706</v>
      </c>
      <c r="I13" s="22">
        <f>IF('SO42-'!I13="","",'SO42-'!I13-0.0607*'Na+'!I13)</f>
        <v>25.476285315623237</v>
      </c>
      <c r="J13" s="22">
        <f>IF('SO42-'!J13="","",'SO42-'!J13-0.0607*'Na+'!J13)</f>
        <v>21.626094764134265</v>
      </c>
      <c r="K13" s="22">
        <f>IF('SO42-'!K13="","",'SO42-'!K13-0.0607*'Na+'!K13)</f>
        <v>19.976105556870436</v>
      </c>
      <c r="L13" s="22">
        <f>IF('SO42-'!L13="","",'SO42-'!L13-0.0607*'Na+'!L13)</f>
        <v>21.306011991800027</v>
      </c>
      <c r="M13" s="105">
        <f>IF('SO42-'!M13="","",'SO42-'!M13-0.0607*'Na+'!M13)</f>
        <v>18.369001631700861</v>
      </c>
      <c r="N13" s="22">
        <f>IF('SO42-'!N13="","",'SO42-'!N13-0.0607*'Na+'!N13)</f>
        <v>11.994165525012264</v>
      </c>
      <c r="O13" s="22">
        <f>IF('SO42-'!O13="","",'SO42-'!O13-0.0607*'Na+'!O13)</f>
        <v>30.353821713798531</v>
      </c>
      <c r="P13" s="23">
        <f>IF('SO42-'!P13="","",'SO42-'!P13-0.0607*'Na+'!P13)</f>
        <v>27.431292193578557</v>
      </c>
      <c r="Q13" s="21">
        <v>42.256319828160706</v>
      </c>
      <c r="R13" s="24">
        <v>11.994165525012264</v>
      </c>
      <c r="S13" s="25">
        <f>'SO42-'!S13-0.0607*'Na+'!S13</f>
        <v>27.46485923919851</v>
      </c>
      <c r="T13" s="48"/>
    </row>
    <row r="14" spans="1:20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f>IF('SO42-'!E14="","",'SO42-'!E14-0.0607*'Na+'!E14)</f>
        <v>43.215464090195177</v>
      </c>
      <c r="F14" s="22">
        <f>IF('SO42-'!F14="","",'SO42-'!F14-0.0607*'Na+'!F14)</f>
        <v>35.66311463815957</v>
      </c>
      <c r="G14" s="22">
        <f>IF('SO42-'!G14="","",'SO42-'!G14-0.0607*'Na+'!G14)</f>
        <v>26.911486613171963</v>
      </c>
      <c r="H14" s="22">
        <f>IF('SO42-'!H14="","",'SO42-'!H14-0.0607*'Na+'!H14)</f>
        <v>44.367881903152977</v>
      </c>
      <c r="I14" s="22">
        <f>IF('SO42-'!I14="","",'SO42-'!I14-0.0607*'Na+'!I14)</f>
        <v>28.489218181215925</v>
      </c>
      <c r="J14" s="22">
        <f>IF('SO42-'!J14="","",'SO42-'!J14-0.0607*'Na+'!J14)</f>
        <v>24.653891048558556</v>
      </c>
      <c r="K14" s="22">
        <f>IF('SO42-'!K14="","",'SO42-'!K14-0.0607*'Na+'!K14)</f>
        <v>22.393289803559334</v>
      </c>
      <c r="L14" s="22">
        <f>IF('SO42-'!L14="","",'SO42-'!L14-0.0607*'Na+'!L14)</f>
        <v>24.145296779842578</v>
      </c>
      <c r="M14" s="22">
        <f>IF('SO42-'!M14="","",'SO42-'!M14-0.0607*'Na+'!M14)</f>
        <v>20.761748649136003</v>
      </c>
      <c r="N14" s="22">
        <f>IF('SO42-'!N14="","",'SO42-'!N14-0.0607*'Na+'!N14)</f>
        <v>25.246984036479599</v>
      </c>
      <c r="O14" s="22">
        <f>IF('SO42-'!O14="","",'SO42-'!O14-0.0607*'Na+'!O14)</f>
        <v>30.15834830081355</v>
      </c>
      <c r="P14" s="23">
        <f>IF('SO42-'!P14="","",'SO42-'!P14-0.0607*'Na+'!P14)</f>
        <v>30.089919130594364</v>
      </c>
      <c r="Q14" s="21">
        <v>44.367881903152977</v>
      </c>
      <c r="R14" s="24">
        <v>20.761748649136003</v>
      </c>
      <c r="S14" s="25">
        <f>'SO42-'!S14-0.0607*'Na+'!S14</f>
        <v>29.881668745138132</v>
      </c>
      <c r="T14" s="48"/>
    </row>
    <row r="15" spans="1:20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f>IF('SO42-'!E15="","",'SO42-'!E15-0.0607*'Na+'!E15)</f>
        <v>40.729422126391796</v>
      </c>
      <c r="F15" s="22">
        <f>IF('SO42-'!F15="","",'SO42-'!F15-0.0607*'Na+'!F15)</f>
        <v>33.904648785470144</v>
      </c>
      <c r="G15" s="22">
        <f>IF('SO42-'!G15="","",'SO42-'!G15-0.0607*'Na+'!G15)</f>
        <v>22.990742519645799</v>
      </c>
      <c r="H15" s="22">
        <f>IF('SO42-'!H15="","",'SO42-'!H15-0.0607*'Na+'!H15)</f>
        <v>38.290579572912542</v>
      </c>
      <c r="I15" s="22">
        <f>IF('SO42-'!I15="","",'SO42-'!I15-0.0607*'Na+'!I15)</f>
        <v>23.59894134857872</v>
      </c>
      <c r="J15" s="22">
        <f>IF('SO42-'!J15="","",'SO42-'!J15-0.0607*'Na+'!J15)</f>
        <v>23.470583628407951</v>
      </c>
      <c r="K15" s="22">
        <f>IF('SO42-'!K15="","",'SO42-'!K15-0.0607*'Na+'!K15)</f>
        <v>19.462580969908579</v>
      </c>
      <c r="L15" s="22">
        <f>IF('SO42-'!L15="","",'SO42-'!L15-0.0607*'Na+'!L15)</f>
        <v>23.188014366776756</v>
      </c>
      <c r="M15" s="22">
        <f>IF('SO42-'!M15="","",'SO42-'!M15-0.0607*'Na+'!M15)</f>
        <v>21.670741482918924</v>
      </c>
      <c r="N15" s="22">
        <f>IF('SO42-'!N15="","",'SO42-'!N15-0.0607*'Na+'!N15)</f>
        <v>38.71104458201836</v>
      </c>
      <c r="O15" s="22">
        <f>IF('SO42-'!O15="","",'SO42-'!O15-0.0607*'Na+'!O15)</f>
        <v>29.502876021953387</v>
      </c>
      <c r="P15" s="23">
        <f>IF('SO42-'!P15="","",'SO42-'!P15-0.0607*'Na+'!P15)</f>
        <v>30.555627297220781</v>
      </c>
      <c r="Q15" s="21">
        <v>40.729422126391796</v>
      </c>
      <c r="R15" s="24">
        <v>19.462580969908579</v>
      </c>
      <c r="S15" s="25">
        <f>'SO42-'!S15-0.0607*'Na+'!S15</f>
        <v>28.898288504461107</v>
      </c>
      <c r="T15" s="48"/>
    </row>
    <row r="16" spans="1:20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f>IF('SO42-'!E16="","",'SO42-'!E16-0.0607*'Na+'!E16)</f>
        <v>52.24382499043223</v>
      </c>
      <c r="F16" s="22">
        <f>IF('SO42-'!F16="","",'SO42-'!F16-0.0607*'Na+'!F16)</f>
        <v>46.601774853606848</v>
      </c>
      <c r="G16" s="22">
        <f>IF('SO42-'!G16="","",'SO42-'!G16-0.0607*'Na+'!G16)</f>
        <v>34.943544225115829</v>
      </c>
      <c r="H16" s="22">
        <f>IF('SO42-'!H16="","",'SO42-'!H16-0.0607*'Na+'!H16)</f>
        <v>55.406748023762511</v>
      </c>
      <c r="I16" s="22">
        <f>IF('SO42-'!I16="","",'SO42-'!I16-0.0607*'Na+'!I16)</f>
        <v>40.114489053840344</v>
      </c>
      <c r="J16" s="22">
        <f>IF('SO42-'!J16="","",'SO42-'!J16-0.0607*'Na+'!J16)</f>
        <v>28.834218623837526</v>
      </c>
      <c r="K16" s="22">
        <f>IF('SO42-'!K16="","",'SO42-'!K16-0.0607*'Na+'!K16)</f>
        <v>29.870271854143727</v>
      </c>
      <c r="L16" s="22">
        <f>IF('SO42-'!L16="","",'SO42-'!L16-0.0607*'Na+'!L16)</f>
        <v>32.878122815633283</v>
      </c>
      <c r="M16" s="22">
        <f>IF('SO42-'!M16="","",'SO42-'!M16-0.0607*'Na+'!M16)</f>
        <v>24.970800634433225</v>
      </c>
      <c r="N16" s="22">
        <f>IF('SO42-'!N16="","",'SO42-'!N16-0.0607*'Na+'!N16)</f>
        <v>29.97096437081035</v>
      </c>
      <c r="O16" s="22">
        <f>IF('SO42-'!O16="","",'SO42-'!O16-0.0607*'Na+'!O16)</f>
        <v>34.577274327700145</v>
      </c>
      <c r="P16" s="23">
        <f>IF('SO42-'!P16="","",'SO42-'!P16-0.0607*'Na+'!P16)</f>
        <v>35.103164124915253</v>
      </c>
      <c r="Q16" s="21">
        <v>55.406748023762511</v>
      </c>
      <c r="R16" s="24">
        <v>24.970800634433225</v>
      </c>
      <c r="S16" s="25">
        <f>'SO42-'!S16-0.0607*'Na+'!S16</f>
        <v>37.363257155269466</v>
      </c>
      <c r="T16" s="48"/>
    </row>
    <row r="17" spans="1:20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f>IF('SO42-'!E17="","",'SO42-'!E17-0.0607*'Na+'!E17)</f>
        <v>45.470697016694203</v>
      </c>
      <c r="F17" s="22">
        <f>IF('SO42-'!F17="","",'SO42-'!F17-0.0607*'Na+'!F17)</f>
        <v>41.63025282770198</v>
      </c>
      <c r="G17" s="22">
        <f>IF('SO42-'!G17="","",'SO42-'!G17-0.0607*'Na+'!G17)</f>
        <v>27.18073143100559</v>
      </c>
      <c r="H17" s="22">
        <f>IF('SO42-'!H17="","",'SO42-'!H17-0.0607*'Na+'!H17)</f>
        <v>53.410592278330007</v>
      </c>
      <c r="I17" s="22">
        <f>IF('SO42-'!I17="","",'SO42-'!I17-0.0607*'Na+'!I17)</f>
        <v>34.125657319840023</v>
      </c>
      <c r="J17" s="22">
        <f>IF('SO42-'!J17="","",'SO42-'!J17-0.0607*'Na+'!J17)</f>
        <v>21.480466435058016</v>
      </c>
      <c r="K17" s="22">
        <f>IF('SO42-'!K17="","",'SO42-'!K17-0.0607*'Na+'!K17)</f>
        <v>23.066113921627259</v>
      </c>
      <c r="L17" s="22">
        <f>IF('SO42-'!L17="","",'SO42-'!L17-0.0607*'Na+'!L17)</f>
        <v>25.397356595774415</v>
      </c>
      <c r="M17" s="22">
        <f>IF('SO42-'!M17="","",'SO42-'!M17-0.0607*'Na+'!M17)</f>
        <v>18.802635486098708</v>
      </c>
      <c r="N17" s="22">
        <f>IF('SO42-'!N17="","",'SO42-'!N17-0.0607*'Na+'!N17)</f>
        <v>24.867017701369218</v>
      </c>
      <c r="O17" s="22">
        <f>IF('SO42-'!O17="","",'SO42-'!O17-0.0607*'Na+'!O17)</f>
        <v>30.289847742865284</v>
      </c>
      <c r="P17" s="23">
        <f>IF('SO42-'!P17="","",'SO42-'!P17-0.0607*'Na+'!P17)</f>
        <v>30.491825295543535</v>
      </c>
      <c r="Q17" s="21">
        <v>53.410592278330007</v>
      </c>
      <c r="R17" s="24">
        <v>18.802635486098708</v>
      </c>
      <c r="S17" s="25">
        <f>'SO42-'!S17-0.0607*'Na+'!S17</f>
        <v>31.874089196534122</v>
      </c>
      <c r="T17" s="48"/>
    </row>
    <row r="18" spans="1:20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f>IF('SO42-'!E18="","",'SO42-'!E18-0.0607*'Na+'!E18)</f>
        <v>37.712037450005482</v>
      </c>
      <c r="F18" s="22">
        <f>IF('SO42-'!F18="","",'SO42-'!F18-0.0607*'Na+'!F18)</f>
        <v>32.034731681319201</v>
      </c>
      <c r="G18" s="22">
        <f>IF('SO42-'!G18="","",'SO42-'!G18-0.0607*'Na+'!G18)</f>
        <v>34.065689912061984</v>
      </c>
      <c r="H18" s="22">
        <f>IF('SO42-'!H18="","",'SO42-'!H18-0.0607*'Na+'!H18)</f>
        <v>35.321646321692022</v>
      </c>
      <c r="I18" s="22">
        <f>IF('SO42-'!I18="","",'SO42-'!I18-0.0607*'Na+'!I18)</f>
        <v>11.831621809138692</v>
      </c>
      <c r="J18" s="22">
        <f>IF('SO42-'!J18="","",'SO42-'!J18-0.0607*'Na+'!J18)</f>
        <v>14.035340403813974</v>
      </c>
      <c r="K18" s="105">
        <f>IF('SO42-'!K18="","",'SO42-'!K18-0.0607*'Na+'!K18)</f>
        <v>18.743961989081214</v>
      </c>
      <c r="L18" s="105">
        <f>IF('SO42-'!L18="","",'SO42-'!L18-0.0607*'Na+'!L18)</f>
        <v>14.064158734567464</v>
      </c>
      <c r="M18" s="22">
        <f>IF('SO42-'!M18="","",'SO42-'!M18-0.0607*'Na+'!M18)</f>
        <v>11.736367726248409</v>
      </c>
      <c r="N18" s="105">
        <f>IF('SO42-'!N18="","",'SO42-'!N18-0.0607*'Na+'!N18)</f>
        <v>13.029797091292146</v>
      </c>
      <c r="O18" s="22" t="str">
        <f>IF('SO42-'!O18="","",'SO42-'!O18-0.0607*'Na+'!O18)</f>
        <v/>
      </c>
      <c r="P18" s="108">
        <f>IF('SO42-'!P18="","",'SO42-'!P18-0.0607*'Na+'!P18)</f>
        <v>18.859011375680829</v>
      </c>
      <c r="Q18" s="21">
        <v>37.712037450005482</v>
      </c>
      <c r="R18" s="24">
        <v>11.736367726248409</v>
      </c>
      <c r="S18" s="114">
        <f>'SO42-'!S18-0.0607*'Na+'!S18</f>
        <v>23.002509278015872</v>
      </c>
      <c r="T18" s="48"/>
    </row>
    <row r="19" spans="1:20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f>IF('SO42-'!E19="","",'SO42-'!E19-0.0607*'Na+'!E19)</f>
        <v>42.028730633836375</v>
      </c>
      <c r="F19" s="22">
        <f>IF('SO42-'!F19="","",'SO42-'!F19-0.0607*'Na+'!F19)</f>
        <v>33.863090551163218</v>
      </c>
      <c r="G19" s="22">
        <f>IF('SO42-'!G19="","",'SO42-'!G19-0.0607*'Na+'!G19)</f>
        <v>32.098721678589328</v>
      </c>
      <c r="H19" s="22">
        <f>IF('SO42-'!H19="","",'SO42-'!H19-0.0607*'Na+'!H19)</f>
        <v>46.326777683131255</v>
      </c>
      <c r="I19" s="22">
        <f>IF('SO42-'!I19="","",'SO42-'!I19-0.0607*'Na+'!I19)</f>
        <v>18.211689159235284</v>
      </c>
      <c r="J19" s="22">
        <f>IF('SO42-'!J19="","",'SO42-'!J19-0.0607*'Na+'!J19)</f>
        <v>16.208494951331573</v>
      </c>
      <c r="K19" s="22">
        <f>IF('SO42-'!K19="","",'SO42-'!K19-0.0607*'Na+'!K19)</f>
        <v>17.842066350977568</v>
      </c>
      <c r="L19" s="105">
        <f>IF('SO42-'!L19="","",'SO42-'!L19-0.0607*'Na+'!L19)</f>
        <v>21.640348288294298</v>
      </c>
      <c r="M19" s="22">
        <f>IF('SO42-'!M19="","",'SO42-'!M19-0.0607*'Na+'!M19)</f>
        <v>15.981504610493818</v>
      </c>
      <c r="N19" s="105">
        <f>IF('SO42-'!N19="","",'SO42-'!N19-0.0607*'Na+'!N19)</f>
        <v>20.149681061639118</v>
      </c>
      <c r="O19" s="22">
        <f>IF('SO42-'!O19="","",'SO42-'!O19-0.0607*'Na+'!O19)</f>
        <v>27.701831890754043</v>
      </c>
      <c r="P19" s="23">
        <f>IF('SO42-'!P19="","",'SO42-'!P19-0.0607*'Na+'!P19)</f>
        <v>25.91336215120338</v>
      </c>
      <c r="Q19" s="21">
        <v>46.326777683131255</v>
      </c>
      <c r="R19" s="24">
        <v>15.981504610493818</v>
      </c>
      <c r="S19" s="25">
        <f>'SO42-'!S19-0.0607*'Na+'!S19</f>
        <v>27.377853833077371</v>
      </c>
      <c r="T19" s="48"/>
    </row>
    <row r="20" spans="1:20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f>IF('SO42-'!E20="","",'SO42-'!E20-0.0607*'Na+'!E20)</f>
        <v>57.317348630789077</v>
      </c>
      <c r="F20" s="22">
        <f>IF('SO42-'!F20="","",'SO42-'!F20-0.0607*'Na+'!F20)</f>
        <v>30.358217374772543</v>
      </c>
      <c r="G20" s="22">
        <f>IF('SO42-'!G20="","",'SO42-'!G20-0.0607*'Na+'!G20)</f>
        <v>27.039449035819811</v>
      </c>
      <c r="H20" s="22">
        <f>IF('SO42-'!H20="","",'SO42-'!H20-0.0607*'Na+'!H20)</f>
        <v>21.140833897304177</v>
      </c>
      <c r="I20" s="22">
        <f>IF('SO42-'!I20="","",'SO42-'!I20-0.0607*'Na+'!I20)</f>
        <v>11.868748087337744</v>
      </c>
      <c r="J20" s="105">
        <f>IF('SO42-'!J20="","",'SO42-'!J20-0.0607*'Na+'!J20)</f>
        <v>9.0733595286393705</v>
      </c>
      <c r="K20" s="22">
        <f>IF('SO42-'!K20="","",'SO42-'!K20-0.0607*'Na+'!K20)</f>
        <v>6.8884903466209515</v>
      </c>
      <c r="L20" s="22">
        <f>IF('SO42-'!L20="","",'SO42-'!L20-0.0607*'Na+'!L20)</f>
        <v>14.602904906419571</v>
      </c>
      <c r="M20" s="22">
        <f>IF('SO42-'!M20="","",'SO42-'!M20-0.0607*'Na+'!M20)</f>
        <v>14.452029016259811</v>
      </c>
      <c r="N20" s="105">
        <f>IF('SO42-'!N20="","",'SO42-'!N20-0.0607*'Na+'!N20)</f>
        <v>16.559154584203789</v>
      </c>
      <c r="O20" s="105">
        <f>IF('SO42-'!O20="","",'SO42-'!O20-0.0607*'Na+'!O20)</f>
        <v>20.233859585387329</v>
      </c>
      <c r="P20" s="23">
        <f>IF('SO42-'!P20="","",'SO42-'!P20-0.0607*'Na+'!P20)</f>
        <v>18.435986164394681</v>
      </c>
      <c r="Q20" s="21">
        <v>57.317348630789077</v>
      </c>
      <c r="R20" s="24">
        <v>6.8884903466209515</v>
      </c>
      <c r="S20" s="25">
        <f>'SO42-'!S20-0.0607*'Na+'!S20</f>
        <v>21.198901700590199</v>
      </c>
      <c r="T20" s="48"/>
    </row>
    <row r="21" spans="1:20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f>IF('SO42-'!E21="","",'SO42-'!E21-0.0607*'Na+'!E21)</f>
        <v>44.113855192449925</v>
      </c>
      <c r="F21" s="50">
        <f>IF('SO42-'!F21="","",'SO42-'!F21-0.0607*'Na+'!F21)</f>
        <v>37.841227918327967</v>
      </c>
      <c r="G21" s="50">
        <f>IF('SO42-'!G21="","",'SO42-'!G21-0.0607*'Na+'!G21)</f>
        <v>37.220326783022216</v>
      </c>
      <c r="H21" s="50">
        <f>IF('SO42-'!H21="","",'SO42-'!H21-0.0607*'Na+'!H21)</f>
        <v>51.542003363401889</v>
      </c>
      <c r="I21" s="50">
        <f>IF('SO42-'!I21="","",'SO42-'!I21-0.0607*'Na+'!I21)</f>
        <v>22.007649900095426</v>
      </c>
      <c r="J21" s="50">
        <f>IF('SO42-'!J21="","",'SO42-'!J21-0.0607*'Na+'!J21)</f>
        <v>18.304134431945933</v>
      </c>
      <c r="K21" s="50">
        <f>IF('SO42-'!K21="","",'SO42-'!K21-0.0607*'Na+'!K21)</f>
        <v>19.043203951471867</v>
      </c>
      <c r="L21" s="22">
        <f>IF('SO42-'!L21="","",'SO42-'!L21-0.0607*'Na+'!L21)</f>
        <v>21.064001298923447</v>
      </c>
      <c r="M21" s="22">
        <f>IF('SO42-'!M21="","",'SO42-'!M21-0.0607*'Na+'!M21)</f>
        <v>11.931624146143109</v>
      </c>
      <c r="N21" s="105">
        <f>IF('SO42-'!N21="","",'SO42-'!N21-0.0607*'Na+'!N21)</f>
        <v>22.846273670668943</v>
      </c>
      <c r="O21" s="22" t="str">
        <f>IF('SO42-'!O21="","",'SO42-'!O21-0.0607*'Na+'!O21)</f>
        <v/>
      </c>
      <c r="P21" s="23" t="str">
        <f>IF('SO42-'!P21="","",'SO42-'!P21-0.0607*'Na+'!P21)</f>
        <v/>
      </c>
      <c r="Q21" s="21">
        <v>51.542003363401889</v>
      </c>
      <c r="R21" s="24">
        <v>11.931624146143109</v>
      </c>
      <c r="S21" s="114">
        <f>'SO42-'!S21-0.0607*'Na+'!S21</f>
        <v>29.949004938817463</v>
      </c>
      <c r="T21" s="48"/>
    </row>
    <row r="22" spans="1:20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f>IF('SO42-'!E22="","",'SO42-'!E22-0.0607*'Na+'!E22)</f>
        <v>38.054730516809187</v>
      </c>
      <c r="F22" s="22">
        <f>IF('SO42-'!F22="","",'SO42-'!F22-0.0607*'Na+'!F22)</f>
        <v>30.836059378009026</v>
      </c>
      <c r="G22" s="22">
        <f>IF('SO42-'!G22="","",'SO42-'!G22-0.0607*'Na+'!G22)</f>
        <v>26.179164594437577</v>
      </c>
      <c r="H22" s="22">
        <f>IF('SO42-'!H22="","",'SO42-'!H22-0.0607*'Na+'!H22)</f>
        <v>40.574993049975333</v>
      </c>
      <c r="I22" s="22">
        <f>IF('SO42-'!I22="","",'SO42-'!I22-0.0607*'Na+'!I22)</f>
        <v>16.639958888619283</v>
      </c>
      <c r="J22" s="22">
        <f>IF('SO42-'!J22="","",'SO42-'!J22-0.0607*'Na+'!J22)</f>
        <v>13.71343320647596</v>
      </c>
      <c r="K22" s="22">
        <f>IF('SO42-'!K22="","",'SO42-'!K22-0.0607*'Na+'!K22)</f>
        <v>19.456991369733831</v>
      </c>
      <c r="L22" s="22">
        <f>IF('SO42-'!L22="","",'SO42-'!L22-0.0607*'Na+'!L22)</f>
        <v>16.539147275811096</v>
      </c>
      <c r="M22" s="22">
        <f>IF('SO42-'!M22="","",'SO42-'!M22-0.0607*'Na+'!M22)</f>
        <v>15.684346533506551</v>
      </c>
      <c r="N22" s="22">
        <f>IF('SO42-'!N22="","",'SO42-'!N22-0.0607*'Na+'!N22)</f>
        <v>17.255688081189273</v>
      </c>
      <c r="O22" s="22">
        <f>IF('SO42-'!O22="","",'SO42-'!O22-0.0607*'Na+'!O22)</f>
        <v>25.569058378957916</v>
      </c>
      <c r="P22" s="23">
        <f>IF('SO42-'!P22="","",'SO42-'!P22-0.0607*'Na+'!P22)</f>
        <v>26.649844338910061</v>
      </c>
      <c r="Q22" s="21">
        <v>40.574993049975333</v>
      </c>
      <c r="R22" s="24">
        <v>13.71343320647596</v>
      </c>
      <c r="S22" s="25">
        <f>'SO42-'!S22-0.0607*'Na+'!S22</f>
        <v>24.271271524044725</v>
      </c>
      <c r="T22" s="48"/>
    </row>
    <row r="23" spans="1:20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f>IF('SO42-'!E23="","",'SO42-'!E23-0.0607*'Na+'!E23)</f>
        <v>42.179763612046813</v>
      </c>
      <c r="F23" s="22">
        <f>IF('SO42-'!F23="","",'SO42-'!F23-0.0607*'Na+'!F23)</f>
        <v>29.239784937892193</v>
      </c>
      <c r="G23" s="22">
        <f>IF('SO42-'!G23="","",'SO42-'!G23-0.0607*'Na+'!G23)</f>
        <v>26.383310547971721</v>
      </c>
      <c r="H23" s="22">
        <f>IF('SO42-'!H23="","",'SO42-'!H23-0.0607*'Na+'!H23)</f>
        <v>34.685139155609853</v>
      </c>
      <c r="I23" s="22">
        <f>IF('SO42-'!I23="","",'SO42-'!I23-0.0607*'Na+'!I23)</f>
        <v>23.330006170183779</v>
      </c>
      <c r="J23" s="22">
        <f>IF('SO42-'!J23="","",'SO42-'!J23-0.0607*'Na+'!J23)</f>
        <v>22.309218699020793</v>
      </c>
      <c r="K23" s="22">
        <f>IF('SO42-'!K23="","",'SO42-'!K23-0.0607*'Na+'!K23)</f>
        <v>19.416949182024545</v>
      </c>
      <c r="L23" s="22">
        <f>IF('SO42-'!L23="","",'SO42-'!L23-0.0607*'Na+'!L23)</f>
        <v>10.378959992618046</v>
      </c>
      <c r="M23" s="22">
        <f>IF('SO42-'!M23="","",'SO42-'!M23-0.0607*'Na+'!M23)</f>
        <v>17.750755674421743</v>
      </c>
      <c r="N23" s="22">
        <f>IF('SO42-'!N23="","",'SO42-'!N23-0.0607*'Na+'!N23)</f>
        <v>19.702972754033237</v>
      </c>
      <c r="O23" s="22">
        <f>IF('SO42-'!O23="","",'SO42-'!O23-0.0607*'Na+'!O23)</f>
        <v>27.382195895028968</v>
      </c>
      <c r="P23" s="23">
        <f>IF('SO42-'!P23="","",'SO42-'!P23-0.0607*'Na+'!P23)</f>
        <v>25.556471461720911</v>
      </c>
      <c r="Q23" s="21">
        <v>42.179763612046813</v>
      </c>
      <c r="R23" s="24">
        <v>10.378959992618046</v>
      </c>
      <c r="S23" s="25">
        <f>'SO42-'!S23-0.0607*'Na+'!S23</f>
        <v>24.868025877546316</v>
      </c>
      <c r="T23" s="48"/>
    </row>
    <row r="24" spans="1:20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f>IF('SO42-'!E24="","",'SO42-'!E24-0.0607*'Na+'!E24)</f>
        <v>38.775327075090651</v>
      </c>
      <c r="F24" s="22">
        <f>IF('SO42-'!F24="","",'SO42-'!F24-0.0607*'Na+'!F24)</f>
        <v>39.477069131303736</v>
      </c>
      <c r="G24" s="22">
        <f>IF('SO42-'!G24="","",'SO42-'!G24-0.0607*'Na+'!G24)</f>
        <v>32.233129933233165</v>
      </c>
      <c r="H24" s="22">
        <f>IF('SO42-'!H24="","",'SO42-'!H24-0.0607*'Na+'!H24)</f>
        <v>49.991913791010383</v>
      </c>
      <c r="I24" s="22">
        <f>IF('SO42-'!I24="","",'SO42-'!I24-0.0607*'Na+'!I24)</f>
        <v>24.695981001570971</v>
      </c>
      <c r="J24" s="22">
        <f>IF('SO42-'!J24="","",'SO42-'!J24-0.0607*'Na+'!J24)</f>
        <v>23.802257876143489</v>
      </c>
      <c r="K24" s="22">
        <f>IF('SO42-'!K24="","",'SO42-'!K24-0.0607*'Na+'!K24)</f>
        <v>16.735184082476255</v>
      </c>
      <c r="L24" s="22">
        <f>IF('SO42-'!L24="","",'SO42-'!L24-0.0607*'Na+'!L24)</f>
        <v>21.283922498556695</v>
      </c>
      <c r="M24" s="22">
        <f>IF('SO42-'!M24="","",'SO42-'!M24-0.0607*'Na+'!M24)</f>
        <v>19.812948184076394</v>
      </c>
      <c r="N24" s="22">
        <f>IF('SO42-'!N24="","",'SO42-'!N24-0.0607*'Na+'!N24)</f>
        <v>21.055345500288869</v>
      </c>
      <c r="O24" s="22">
        <f>IF('SO42-'!O24="","",'SO42-'!O24-0.0607*'Na+'!O24)</f>
        <v>31.196617795738248</v>
      </c>
      <c r="P24" s="23">
        <f>IF('SO42-'!P24="","",'SO42-'!P24-0.0607*'Na+'!P24)</f>
        <v>31.100169757007595</v>
      </c>
      <c r="Q24" s="21">
        <v>49.991913791010383</v>
      </c>
      <c r="R24" s="24">
        <v>16.735184082476255</v>
      </c>
      <c r="S24" s="25">
        <f>'SO42-'!S24-0.0607*'Na+'!S24</f>
        <v>29.775891187007971</v>
      </c>
      <c r="T24" s="48"/>
    </row>
    <row r="25" spans="1:20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f>IF('SO42-'!E25="","",'SO42-'!E25-0.0607*'Na+'!E25)</f>
        <v>50.752520551230809</v>
      </c>
      <c r="F25" s="22">
        <f>IF('SO42-'!F25="","",'SO42-'!F25-0.0607*'Na+'!F25)</f>
        <v>47.187090637667247</v>
      </c>
      <c r="G25" s="22">
        <f>IF('SO42-'!G25="","",'SO42-'!G25-0.0607*'Na+'!G25)</f>
        <v>35.765573975502093</v>
      </c>
      <c r="H25" s="22">
        <f>IF('SO42-'!H25="","",'SO42-'!H25-0.0607*'Na+'!H25)</f>
        <v>67.380436380226257</v>
      </c>
      <c r="I25" s="22">
        <f>IF('SO42-'!I25="","",'SO42-'!I25-0.0607*'Na+'!I25)</f>
        <v>36.151274953219776</v>
      </c>
      <c r="J25" s="22">
        <f>IF('SO42-'!J25="","",'SO42-'!J25-0.0607*'Na+'!J25)</f>
        <v>26.33947668317785</v>
      </c>
      <c r="K25" s="22">
        <f>IF('SO42-'!K25="","",'SO42-'!K25-0.0607*'Na+'!K25)</f>
        <v>24.389772806982734</v>
      </c>
      <c r="L25" s="22">
        <f>IF('SO42-'!L25="","",'SO42-'!L25-0.0607*'Na+'!L25)</f>
        <v>26.10662011501346</v>
      </c>
      <c r="M25" s="22">
        <f>IF('SO42-'!M25="","",'SO42-'!M25-0.0607*'Na+'!M25)</f>
        <v>26.474836524217682</v>
      </c>
      <c r="N25" s="22">
        <f>IF('SO42-'!N25="","",'SO42-'!N25-0.0607*'Na+'!N25)</f>
        <v>29.662813116240113</v>
      </c>
      <c r="O25" s="22">
        <f>IF('SO42-'!O25="","",'SO42-'!O25-0.0607*'Na+'!O25)</f>
        <v>39.025144900898226</v>
      </c>
      <c r="P25" s="23">
        <f>IF('SO42-'!P25="","",'SO42-'!P25-0.0607*'Na+'!P25)</f>
        <v>35.786168478573543</v>
      </c>
      <c r="Q25" s="21">
        <v>67.380436380226257</v>
      </c>
      <c r="R25" s="24">
        <v>24.389772806982734</v>
      </c>
      <c r="S25" s="25">
        <f>'SO42-'!S25-0.0607*'Na+'!S25</f>
        <v>37.416896994567523</v>
      </c>
      <c r="T25" s="48"/>
    </row>
    <row r="26" spans="1:20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f>IF('SO42-'!E26="","",'SO42-'!E26-0.0607*'Na+'!E26)</f>
        <v>48.440665036164184</v>
      </c>
      <c r="F26" s="22">
        <f>IF('SO42-'!F26="","",'SO42-'!F26-0.0607*'Na+'!F26)</f>
        <v>38.730575258553486</v>
      </c>
      <c r="G26" s="22">
        <f>IF('SO42-'!G26="","",'SO42-'!G26-0.0607*'Na+'!G26)</f>
        <v>32.813552849149701</v>
      </c>
      <c r="H26" s="22">
        <f>IF('SO42-'!H26="","",'SO42-'!H26-0.0607*'Na+'!H26)</f>
        <v>54.650456940660618</v>
      </c>
      <c r="I26" s="22">
        <f>IF('SO42-'!I26="","",'SO42-'!I26-0.0607*'Na+'!I26)</f>
        <v>20.835495487058523</v>
      </c>
      <c r="J26" s="22">
        <f>IF('SO42-'!J26="","",'SO42-'!J26-0.0607*'Na+'!J26)</f>
        <v>21.346149271058415</v>
      </c>
      <c r="K26" s="22">
        <f>IF('SO42-'!K26="","",'SO42-'!K26-0.0607*'Na+'!K26)</f>
        <v>21.436090297745682</v>
      </c>
      <c r="L26" s="105">
        <f>IF('SO42-'!L26="","",'SO42-'!L26-0.0607*'Na+'!L26)</f>
        <v>21.884869534974744</v>
      </c>
      <c r="M26" s="22">
        <f>IF('SO42-'!M26="","",'SO42-'!M26-0.0607*'Na+'!M26)</f>
        <v>23.450327889415821</v>
      </c>
      <c r="N26" s="22">
        <f>IF('SO42-'!N26="","",'SO42-'!N26-0.0607*'Na+'!N26)</f>
        <v>22.396720160491743</v>
      </c>
      <c r="O26" s="22">
        <f>IF('SO42-'!O26="","",'SO42-'!O26-0.0607*'Na+'!O26)</f>
        <v>37.628073490965093</v>
      </c>
      <c r="P26" s="23">
        <f>IF('SO42-'!P26="","",'SO42-'!P26-0.0607*'Na+'!P26)</f>
        <v>32.070189234581647</v>
      </c>
      <c r="Q26" s="21">
        <v>54.650456940660618</v>
      </c>
      <c r="R26" s="24">
        <v>20.835495487058523</v>
      </c>
      <c r="S26" s="25">
        <f>'SO42-'!S26-0.0607*'Na+'!S26</f>
        <v>32.284873557294617</v>
      </c>
      <c r="T26" s="48"/>
    </row>
    <row r="27" spans="1:20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f>IF('SO42-'!E27="","",'SO42-'!E27-0.0607*'Na+'!E27)</f>
        <v>55.0184006431029</v>
      </c>
      <c r="F27" s="22">
        <f>IF('SO42-'!F27="","",'SO42-'!F27-0.0607*'Na+'!F27)</f>
        <v>43.210430219461898</v>
      </c>
      <c r="G27" s="22">
        <f>IF('SO42-'!G27="","",'SO42-'!G27-0.0607*'Na+'!G27)</f>
        <v>46.691619606145991</v>
      </c>
      <c r="H27" s="22">
        <f>IF('SO42-'!H27="","",'SO42-'!H27-0.0607*'Na+'!H27)</f>
        <v>52.369600760374922</v>
      </c>
      <c r="I27" s="22">
        <f>IF('SO42-'!I27="","",'SO42-'!I27-0.0607*'Na+'!I27)</f>
        <v>30.844261544171339</v>
      </c>
      <c r="J27" s="22">
        <f>IF('SO42-'!J27="","",'SO42-'!J27-0.0607*'Na+'!J27)</f>
        <v>34.380724143170319</v>
      </c>
      <c r="K27" s="22">
        <f>IF('SO42-'!K27="","",'SO42-'!K27-0.0607*'Na+'!K27)</f>
        <v>32.928366355985574</v>
      </c>
      <c r="L27" s="22">
        <f>IF('SO42-'!L27="","",'SO42-'!L27-0.0607*'Na+'!L27)</f>
        <v>30.874153567233222</v>
      </c>
      <c r="M27" s="22">
        <f>IF('SO42-'!M27="","",'SO42-'!M27-0.0607*'Na+'!M27)</f>
        <v>32.030875925684263</v>
      </c>
      <c r="N27" s="22">
        <f>IF('SO42-'!N27="","",'SO42-'!N27-0.0607*'Na+'!N27)</f>
        <v>36.054544946648804</v>
      </c>
      <c r="O27" s="22">
        <f>IF('SO42-'!O27="","",'SO42-'!O27-0.0607*'Na+'!O27)</f>
        <v>50.976940714287416</v>
      </c>
      <c r="P27" s="23">
        <f>IF('SO42-'!P27="","",'SO42-'!P27-0.0607*'Na+'!P27)</f>
        <v>40.435325127172341</v>
      </c>
      <c r="Q27" s="21">
        <v>55.0184006431029</v>
      </c>
      <c r="R27" s="24">
        <v>30.844261544171339</v>
      </c>
      <c r="S27" s="25">
        <f>'SO42-'!S27-0.0607*'Na+'!S27</f>
        <v>40.792510484611114</v>
      </c>
      <c r="T27" s="48"/>
    </row>
    <row r="28" spans="1:20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f>IF('SO42-'!E28="","",'SO42-'!E28-0.0607*'Na+'!E28)</f>
        <v>84.284426207024723</v>
      </c>
      <c r="F28" s="22">
        <f>IF('SO42-'!F28="","",'SO42-'!F28-0.0607*'Na+'!F28)</f>
        <v>62.996952772018304</v>
      </c>
      <c r="G28" s="22">
        <f>IF('SO42-'!G28="","",'SO42-'!G28-0.0607*'Na+'!G28)</f>
        <v>56.712285610042109</v>
      </c>
      <c r="H28" s="22">
        <f>IF('SO42-'!H28="","",'SO42-'!H28-0.0607*'Na+'!H28)</f>
        <v>81.788558329369707</v>
      </c>
      <c r="I28" s="22">
        <f>IF('SO42-'!I28="","",'SO42-'!I28-0.0607*'Na+'!I28)</f>
        <v>51.864271457558623</v>
      </c>
      <c r="J28" s="22">
        <f>IF('SO42-'!J28="","",'SO42-'!J28-0.0607*'Na+'!J28)</f>
        <v>54.839534118949153</v>
      </c>
      <c r="K28" s="22">
        <f>IF('SO42-'!K28="","",'SO42-'!K28-0.0607*'Na+'!K28)</f>
        <v>48.957490847105198</v>
      </c>
      <c r="L28" s="22">
        <f>IF('SO42-'!L28="","",'SO42-'!L28-0.0607*'Na+'!L28)</f>
        <v>53.934306287340128</v>
      </c>
      <c r="M28" s="22">
        <f>IF('SO42-'!M28="","",'SO42-'!M28-0.0607*'Na+'!M28)</f>
        <v>48.299376446421661</v>
      </c>
      <c r="N28" s="22">
        <f>IF('SO42-'!N28="","",'SO42-'!N28-0.0607*'Na+'!N28)</f>
        <v>56.946993308061131</v>
      </c>
      <c r="O28" s="22">
        <f>IF('SO42-'!O28="","",'SO42-'!O28-0.0607*'Na+'!O28)</f>
        <v>78.06324124786245</v>
      </c>
      <c r="P28" s="23">
        <f>IF('SO42-'!P28="","",'SO42-'!P28-0.0607*'Na+'!P28)</f>
        <v>60.689164265441114</v>
      </c>
      <c r="Q28" s="21">
        <v>84.284426207024723</v>
      </c>
      <c r="R28" s="24">
        <v>48.299376446421661</v>
      </c>
      <c r="S28" s="25">
        <f>'SO42-'!S28-0.0607*'Na+'!S28</f>
        <v>61.915966115204327</v>
      </c>
      <c r="T28" s="48"/>
    </row>
    <row r="29" spans="1:20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f>IF('SO42-'!E29="","",'SO42-'!E29-0.0607*'Na+'!E29)</f>
        <v>53.811296308186719</v>
      </c>
      <c r="F29" s="50">
        <f>IF('SO42-'!F29="","",'SO42-'!F29-0.0607*'Na+'!F29)</f>
        <v>51.901741174487334</v>
      </c>
      <c r="G29" s="50">
        <f>IF('SO42-'!G29="","",'SO42-'!G29-0.0607*'Na+'!G29)</f>
        <v>31.654332740779491</v>
      </c>
      <c r="H29" s="50">
        <f>IF('SO42-'!H29="","",'SO42-'!H29-0.0607*'Na+'!H29)</f>
        <v>44.977647706827526</v>
      </c>
      <c r="I29" s="50">
        <f>IF('SO42-'!I29="","",'SO42-'!I29-0.0607*'Na+'!I29)</f>
        <v>33.366271862397561</v>
      </c>
      <c r="J29" s="50">
        <f>IF('SO42-'!J29="","",'SO42-'!J29-0.0607*'Na+'!J29)</f>
        <v>36.016007430941897</v>
      </c>
      <c r="K29" s="50">
        <f>IF('SO42-'!K29="","",'SO42-'!K29-0.0607*'Na+'!K29)</f>
        <v>30.714463969608964</v>
      </c>
      <c r="L29" s="50">
        <f>IF('SO42-'!L29="","",'SO42-'!L29-0.0607*'Na+'!L29)</f>
        <v>38.894886207392815</v>
      </c>
      <c r="M29" s="50">
        <f>IF('SO42-'!M29="","",'SO42-'!M29-0.0607*'Na+'!M29)</f>
        <v>33.828422960236715</v>
      </c>
      <c r="N29" s="50">
        <f>IF('SO42-'!N29="","",'SO42-'!N29-0.0607*'Na+'!N29)</f>
        <v>35.978138956179542</v>
      </c>
      <c r="O29" s="50">
        <f>IF('SO42-'!O29="","",'SO42-'!O29-0.0607*'Na+'!O29)</f>
        <v>46.52338171657825</v>
      </c>
      <c r="P29" s="51">
        <f>IF('SO42-'!P29="","",'SO42-'!P29-0.0607*'Na+'!P29)</f>
        <v>36.326434390679779</v>
      </c>
      <c r="Q29" s="49">
        <v>53.811296308186719</v>
      </c>
      <c r="R29" s="52">
        <v>30.714463969608964</v>
      </c>
      <c r="S29" s="53">
        <f>'SO42-'!S29-0.0607*'Na+'!S29</f>
        <v>39.645555655967442</v>
      </c>
      <c r="T29" s="48"/>
    </row>
    <row r="30" spans="1:20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f>IF('SO42-'!E30="","",'SO42-'!E30-0.0607*'Na+'!E30)</f>
        <v>54.100311181379013</v>
      </c>
      <c r="F30" s="22">
        <f>IF('SO42-'!F30="","",'SO42-'!F30-0.0607*'Na+'!F30)</f>
        <v>51.646170631581185</v>
      </c>
      <c r="G30" s="22">
        <f>IF('SO42-'!G30="","",'SO42-'!G30-0.0607*'Na+'!G30)</f>
        <v>39.224487480911996</v>
      </c>
      <c r="H30" s="22">
        <f>IF('SO42-'!H30="","",'SO42-'!H30-0.0607*'Na+'!H30)</f>
        <v>56.098563260086031</v>
      </c>
      <c r="I30" s="22">
        <f>IF('SO42-'!I30="","",'SO42-'!I30-0.0607*'Na+'!I30)</f>
        <v>37.860588690610363</v>
      </c>
      <c r="J30" s="22">
        <f>IF('SO42-'!J30="","",'SO42-'!J30-0.0607*'Na+'!J30)</f>
        <v>30.449355714498331</v>
      </c>
      <c r="K30" s="22">
        <f>IF('SO42-'!K30="","",'SO42-'!K30-0.0607*'Na+'!K30)</f>
        <v>38.573674316732152</v>
      </c>
      <c r="L30" s="22">
        <f>IF('SO42-'!L30="","",'SO42-'!L30-0.0607*'Na+'!L30)</f>
        <v>41.971942216641274</v>
      </c>
      <c r="M30" s="22">
        <f>IF('SO42-'!M30="","",'SO42-'!M30-0.0607*'Na+'!M30)</f>
        <v>33.861083252852438</v>
      </c>
      <c r="N30" s="22">
        <f>IF('SO42-'!N30="","",'SO42-'!N30-0.0607*'Na+'!N30)</f>
        <v>36.07532260258867</v>
      </c>
      <c r="O30" s="22">
        <f>IF('SO42-'!O30="","",'SO42-'!O30-0.0607*'Na+'!O30)</f>
        <v>47.742960592721367</v>
      </c>
      <c r="P30" s="23">
        <f>IF('SO42-'!P30="","",'SO42-'!P30-0.0607*'Na+'!P30)</f>
        <v>38.481527930093648</v>
      </c>
      <c r="Q30" s="21">
        <v>56.098563260086031</v>
      </c>
      <c r="R30" s="24">
        <v>30.449355714498331</v>
      </c>
      <c r="S30" s="25">
        <f>'SO42-'!S30-0.0607*'Na+'!S30</f>
        <v>42.362872271108081</v>
      </c>
      <c r="T30" s="48"/>
    </row>
    <row r="31" spans="1:20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f>IF('SO42-'!E31="","",'SO42-'!E31-0.0607*'Na+'!E31)</f>
        <v>48.772917471396077</v>
      </c>
      <c r="F31" s="22">
        <f>IF('SO42-'!F31="","",'SO42-'!F31-0.0607*'Na+'!F31)</f>
        <v>31.884797850990282</v>
      </c>
      <c r="G31" s="22">
        <f>IF('SO42-'!G31="","",'SO42-'!G31-0.0607*'Na+'!G31)</f>
        <v>25.127192550359126</v>
      </c>
      <c r="H31" s="22">
        <f>IF('SO42-'!H31="","",'SO42-'!H31-0.0607*'Na+'!H31)</f>
        <v>28.826653172445617</v>
      </c>
      <c r="I31" s="22">
        <f>IF('SO42-'!I31="","",'SO42-'!I31-0.0607*'Na+'!I31)</f>
        <v>8.9262927122344937</v>
      </c>
      <c r="J31" s="22">
        <f>IF('SO42-'!J31="","",'SO42-'!J31-0.0607*'Na+'!J31)</f>
        <v>17.476100528835385</v>
      </c>
      <c r="K31" s="22">
        <f>IF('SO42-'!K31="","",'SO42-'!K31-0.0607*'Na+'!K31)</f>
        <v>30.17177636831261</v>
      </c>
      <c r="L31" s="22">
        <f>IF('SO42-'!L31="","",'SO42-'!L31-0.0607*'Na+'!L31)</f>
        <v>32.236730889388802</v>
      </c>
      <c r="M31" s="22">
        <f>IF('SO42-'!M31="","",'SO42-'!M31-0.0607*'Na+'!M31)</f>
        <v>26.734584186260641</v>
      </c>
      <c r="N31" s="22">
        <f>IF('SO42-'!N31="","",'SO42-'!N31-0.0607*'Na+'!N31)</f>
        <v>35.348677435360777</v>
      </c>
      <c r="O31" s="22">
        <f>IF('SO42-'!O31="","",'SO42-'!O31-0.0607*'Na+'!O31)</f>
        <v>24.204655854356091</v>
      </c>
      <c r="P31" s="23">
        <f>IF('SO42-'!P31="","",'SO42-'!P31-0.0607*'Na+'!P31)</f>
        <v>37.769907311085973</v>
      </c>
      <c r="Q31" s="21">
        <v>37.769907311085973</v>
      </c>
      <c r="R31" s="24">
        <v>8.9262927122344937</v>
      </c>
      <c r="S31" s="25">
        <f>'SO42-'!S31-0.0607*'Na+'!S31</f>
        <v>28.229151793644583</v>
      </c>
      <c r="T31" s="48"/>
    </row>
    <row r="32" spans="1:20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f>IF('SO42-'!E32="","",'SO42-'!E32-0.0607*'Na+'!E32)</f>
        <v>26.642025248863149</v>
      </c>
      <c r="F32" s="55">
        <f>IF('SO42-'!F32="","",'SO42-'!F32-0.0607*'Na+'!F32)</f>
        <v>42.548051453755619</v>
      </c>
      <c r="G32" s="112">
        <f>IF('SO42-'!G32="","",'SO42-'!G32-0.0607*'Na+'!G32)</f>
        <v>23.954146491739817</v>
      </c>
      <c r="H32" s="112">
        <f>IF('SO42-'!H32="","",'SO42-'!H32-0.0607*'Na+'!H32)</f>
        <v>8.075318988146412</v>
      </c>
      <c r="I32" s="55">
        <f>IF('SO42-'!I32="","",'SO42-'!I32-0.0607*'Na+'!I32)</f>
        <v>28.785244196929824</v>
      </c>
      <c r="J32" s="55" t="str">
        <f>IF('SO42-'!J32="","",'SO42-'!J32-0.0607*'Na+'!J32)</f>
        <v/>
      </c>
      <c r="K32" s="55">
        <f>IF('SO42-'!K32="","",'SO42-'!K32-0.0607*'Na+'!K32)</f>
        <v>36.689519090500021</v>
      </c>
      <c r="L32" s="55">
        <f>IF('SO42-'!L32="","",'SO42-'!L32-0.0607*'Na+'!L32)</f>
        <v>38.172275879784173</v>
      </c>
      <c r="M32" s="55">
        <f>IF('SO42-'!M32="","",'SO42-'!M32-0.0607*'Na+'!M32)</f>
        <v>26.645119600694411</v>
      </c>
      <c r="N32" s="55">
        <f>IF('SO42-'!N32="","",'SO42-'!N32-0.0607*'Na+'!N32)</f>
        <v>34.805868305977704</v>
      </c>
      <c r="O32" s="55">
        <f>IF('SO42-'!O32="","",'SO42-'!O32-0.0607*'Na+'!O32)</f>
        <v>30.392582941020855</v>
      </c>
      <c r="P32" s="56">
        <f>IF('SO42-'!P32="","",'SO42-'!P32-0.0607*'Na+'!P32)</f>
        <v>37.219648764921786</v>
      </c>
      <c r="Q32" s="54">
        <v>42.548051453755619</v>
      </c>
      <c r="R32" s="57">
        <v>26.642025248863149</v>
      </c>
      <c r="S32" s="58">
        <f>'SO42-'!S32-0.0607*'Na+'!S32</f>
        <v>31.457644924207301</v>
      </c>
      <c r="T32" s="48"/>
    </row>
    <row r="33" spans="1:19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7" spans="1:19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phoneticPr fontId="1"/>
  <conditionalFormatting sqref="E33:P34 S33:S34">
    <cfRule type="expression" dxfId="132" priority="5666" stopIfTrue="1">
      <formula>#REF!&gt;E33</formula>
    </cfRule>
  </conditionalFormatting>
  <conditionalFormatting sqref="E4:P32">
    <cfRule type="expression" dxfId="131" priority="5668">
      <formula>E4&lt;#REF!</formula>
    </cfRule>
  </conditionalFormatting>
  <conditionalFormatting sqref="S4:S32">
    <cfRule type="expression" dxfId="130" priority="5669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ignoredErrors>
    <ignoredError sqref="E4:P32 S4:S3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48EC97F-7AA1-47E6-8884-68A061A40820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5CF8730D-E45B-404F-95D3-84C6A7F17F4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675" id="{F11E4DB4-A7B9-4939-BC33-0B8AFCD65687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76" id="{694A2D2E-3659-4B3A-98EE-376CF3D6D598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677" id="{B70A146E-5707-4FC6-8489-1921715FEDA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78" id="{30D53774-99A6-499B-BD2D-ED5BEABAC2AC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679" id="{7DD47B5D-DFB0-4928-A54F-419FDE973652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V41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625" style="27" bestFit="1" customWidth="1"/>
    <col min="11" max="13" width="8.75" style="27" bestFit="1" customWidth="1"/>
    <col min="14" max="14" width="7.625" style="27" bestFit="1" customWidth="1"/>
    <col min="15" max="15" width="8.125" style="27" bestFit="1" customWidth="1"/>
    <col min="16" max="16" width="7.625" style="27" bestFit="1" customWidth="1"/>
    <col min="17" max="17" width="7.5" style="27" customWidth="1"/>
    <col min="18" max="18" width="7.625" style="27" bestFit="1" customWidth="1"/>
    <col min="19" max="19" width="7.875" style="27" bestFit="1" customWidth="1"/>
    <col min="20" max="16384" width="9" style="27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88</v>
      </c>
      <c r="J2" s="2" t="s">
        <v>105</v>
      </c>
      <c r="Q2" s="2" t="s">
        <v>89</v>
      </c>
    </row>
    <row r="3" spans="1:21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1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16.556626700869593</v>
      </c>
      <c r="F4" s="19">
        <v>9.0658261837214162</v>
      </c>
      <c r="G4" s="19">
        <v>16.492627977242812</v>
      </c>
      <c r="H4" s="19">
        <v>5.5177244665525356</v>
      </c>
      <c r="I4" s="19">
        <v>6.3425878733646366</v>
      </c>
      <c r="J4" s="19">
        <v>7.9663956969185943</v>
      </c>
      <c r="K4" s="19">
        <v>9.2210012969431805</v>
      </c>
      <c r="L4" s="19">
        <v>8.3349553058217545</v>
      </c>
      <c r="M4" s="19">
        <v>9.9678107467164718</v>
      </c>
      <c r="N4" s="19">
        <v>6.2609465581249921</v>
      </c>
      <c r="O4" s="19">
        <v>16.519999914355331</v>
      </c>
      <c r="P4" s="47">
        <v>14.227909613371558</v>
      </c>
      <c r="Q4" s="18">
        <v>16.556626700869593</v>
      </c>
      <c r="R4" s="20">
        <v>5.5177244665525356</v>
      </c>
      <c r="S4" s="46">
        <v>10.309332607501497</v>
      </c>
      <c r="T4" s="48"/>
      <c r="U4" s="48"/>
    </row>
    <row r="5" spans="1:21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19.749304939377712</v>
      </c>
      <c r="F5" s="77">
        <v>7.9430565255219658</v>
      </c>
      <c r="G5" s="77">
        <v>4.6798874516716689</v>
      </c>
      <c r="H5" s="77">
        <v>1.597626652126938</v>
      </c>
      <c r="I5" s="77">
        <v>1.9008618253615046</v>
      </c>
      <c r="J5" s="77">
        <v>3.7642909364228831</v>
      </c>
      <c r="K5" s="77">
        <v>4.6826027613693064</v>
      </c>
      <c r="L5" s="77">
        <v>5.3546661247103238</v>
      </c>
      <c r="M5" s="77">
        <v>7.7494555659456932</v>
      </c>
      <c r="N5" s="77">
        <v>5.3836977857537818</v>
      </c>
      <c r="O5" s="77">
        <v>16.261358910836815</v>
      </c>
      <c r="P5" s="78">
        <v>12.002407003014744</v>
      </c>
      <c r="Q5" s="21">
        <v>19.749304939377712</v>
      </c>
      <c r="R5" s="24">
        <v>1.597626652126938</v>
      </c>
      <c r="S5" s="79">
        <v>7.6436634579407787</v>
      </c>
      <c r="T5" s="48"/>
      <c r="U5" s="48"/>
    </row>
    <row r="6" spans="1:21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30.154741618595409</v>
      </c>
      <c r="F6" s="22">
        <v>22.139190696500695</v>
      </c>
      <c r="G6" s="22">
        <v>11.110178341377235</v>
      </c>
      <c r="H6" s="22">
        <v>7.2942335062952397</v>
      </c>
      <c r="I6" s="22">
        <v>7.7060337559345715</v>
      </c>
      <c r="J6" s="22">
        <v>8.4804105129815675</v>
      </c>
      <c r="K6" s="22">
        <v>14.034217339930747</v>
      </c>
      <c r="L6" s="22">
        <v>18.220007651216285</v>
      </c>
      <c r="M6" s="22">
        <v>18.755494118468818</v>
      </c>
      <c r="N6" s="22">
        <v>20.334004314625588</v>
      </c>
      <c r="O6" s="22">
        <v>44.006180077319925</v>
      </c>
      <c r="P6" s="23">
        <v>38.498915848295852</v>
      </c>
      <c r="Q6" s="21">
        <v>44.006180077319925</v>
      </c>
      <c r="R6" s="24">
        <v>7.2942335062952397</v>
      </c>
      <c r="S6" s="25">
        <v>19.612468760567456</v>
      </c>
      <c r="T6" s="48"/>
      <c r="U6" s="48"/>
    </row>
    <row r="7" spans="1:21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17.747940333260861</v>
      </c>
      <c r="G7" s="22">
        <v>13.530673270007799</v>
      </c>
      <c r="H7" s="22">
        <v>8.1401778269834804</v>
      </c>
      <c r="I7" s="22">
        <v>8.5269501659567055</v>
      </c>
      <c r="J7" s="22">
        <v>12.758325755413853</v>
      </c>
      <c r="K7" s="22">
        <v>11.939744872079334</v>
      </c>
      <c r="L7" s="22">
        <v>16.37520131098762</v>
      </c>
      <c r="M7" s="22">
        <v>25.547396618629612</v>
      </c>
      <c r="N7" s="22">
        <v>19.211834083862641</v>
      </c>
      <c r="O7" s="22">
        <v>28.61346046860632</v>
      </c>
      <c r="P7" s="23">
        <v>33.841404781360723</v>
      </c>
      <c r="Q7" s="21">
        <v>33.841404781360723</v>
      </c>
      <c r="R7" s="24">
        <v>8.1401778269834804</v>
      </c>
      <c r="S7" s="114">
        <v>17.983465714611619</v>
      </c>
      <c r="T7" s="48"/>
      <c r="U7" s="48"/>
    </row>
    <row r="8" spans="1:21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12.137544186925862</v>
      </c>
      <c r="F8" s="22">
        <v>17.16326030860748</v>
      </c>
      <c r="G8" s="105">
        <v>8.1353516876224621</v>
      </c>
      <c r="H8" s="22">
        <v>4.256805256619919</v>
      </c>
      <c r="I8" s="22">
        <v>6.8186345171913798</v>
      </c>
      <c r="J8" s="22">
        <v>7.002059766460091</v>
      </c>
      <c r="K8" s="105">
        <v>6.3906930911382842</v>
      </c>
      <c r="L8" s="22">
        <v>10.840851992371801</v>
      </c>
      <c r="M8" s="22">
        <v>13.115085267031951</v>
      </c>
      <c r="N8" s="105">
        <v>13.549146431642086</v>
      </c>
      <c r="O8" s="105">
        <v>24.127450058126648</v>
      </c>
      <c r="P8" s="23">
        <v>23.697069060004512</v>
      </c>
      <c r="Q8" s="21">
        <v>23.697069060004512</v>
      </c>
      <c r="R8" s="24">
        <v>4.256805256619919</v>
      </c>
      <c r="S8" s="25">
        <v>12.146333508388892</v>
      </c>
      <c r="T8" s="48"/>
      <c r="U8" s="48"/>
    </row>
    <row r="9" spans="1:21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28.52971356987667</v>
      </c>
      <c r="F9" s="22">
        <v>25.431839304728587</v>
      </c>
      <c r="G9" s="22">
        <v>12.451589345001736</v>
      </c>
      <c r="H9" s="22">
        <v>6.6087874875093719</v>
      </c>
      <c r="I9" s="22">
        <v>11.593300786369683</v>
      </c>
      <c r="J9" s="22">
        <v>14.449786769636773</v>
      </c>
      <c r="K9" s="22">
        <v>17.204064897532092</v>
      </c>
      <c r="L9" s="22">
        <v>20.259612767055877</v>
      </c>
      <c r="M9" s="22">
        <v>17.41044973979087</v>
      </c>
      <c r="N9" s="22">
        <v>23.519744833570922</v>
      </c>
      <c r="O9" s="22">
        <v>36.327330952576382</v>
      </c>
      <c r="P9" s="23">
        <v>33.888497758871864</v>
      </c>
      <c r="Q9" s="21">
        <v>36.327330952576382</v>
      </c>
      <c r="R9" s="24">
        <v>6.6087874875093719</v>
      </c>
      <c r="S9" s="25">
        <v>20.519437258218979</v>
      </c>
      <c r="T9" s="48"/>
      <c r="U9" s="48"/>
    </row>
    <row r="10" spans="1:21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25.721549261228745</v>
      </c>
      <c r="F10" s="22">
        <v>23.284575701178859</v>
      </c>
      <c r="G10" s="22">
        <v>15.13770647040435</v>
      </c>
      <c r="H10" s="22">
        <v>5.1852096278771356</v>
      </c>
      <c r="I10" s="22" t="s">
        <v>49</v>
      </c>
      <c r="J10" s="22" t="s">
        <v>49</v>
      </c>
      <c r="K10" s="22" t="s">
        <v>49</v>
      </c>
      <c r="L10" s="105">
        <v>14.170761437402234</v>
      </c>
      <c r="M10" s="22">
        <v>16.856103929501462</v>
      </c>
      <c r="N10" s="22">
        <v>23.254978873191199</v>
      </c>
      <c r="O10" s="22">
        <v>37.346316224665081</v>
      </c>
      <c r="P10" s="23">
        <v>26.945051861176687</v>
      </c>
      <c r="Q10" s="21">
        <v>37.346316224665081</v>
      </c>
      <c r="R10" s="24">
        <v>5.1852096278771356</v>
      </c>
      <c r="S10" s="114">
        <v>21.034892239332979</v>
      </c>
      <c r="T10" s="48"/>
      <c r="U10" s="48"/>
    </row>
    <row r="11" spans="1:21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69.224695520043127</v>
      </c>
      <c r="F11" s="22">
        <v>70.836893568985033</v>
      </c>
      <c r="G11" s="22">
        <v>36.085007460712326</v>
      </c>
      <c r="H11" s="22">
        <v>23.752097412273557</v>
      </c>
      <c r="I11" s="22">
        <v>19.190694067871942</v>
      </c>
      <c r="J11" s="22">
        <v>21.62170394280589</v>
      </c>
      <c r="K11" s="22">
        <v>38.120849630220562</v>
      </c>
      <c r="L11" s="22">
        <v>48.742482155079266</v>
      </c>
      <c r="M11" s="22">
        <v>30.042603780996046</v>
      </c>
      <c r="N11" s="22">
        <v>27.291265971622447</v>
      </c>
      <c r="O11" s="22">
        <v>45.235799005543051</v>
      </c>
      <c r="P11" s="23">
        <v>44.626134777613146</v>
      </c>
      <c r="Q11" s="21">
        <v>70.836893568985033</v>
      </c>
      <c r="R11" s="24">
        <v>19.190694067871942</v>
      </c>
      <c r="S11" s="25">
        <v>38.583946479386626</v>
      </c>
      <c r="T11" s="48"/>
      <c r="U11" s="48"/>
    </row>
    <row r="12" spans="1:21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49.220107631129963</v>
      </c>
      <c r="F12" s="22">
        <v>47.542121860335797</v>
      </c>
      <c r="G12" s="22">
        <v>29.827047241255102</v>
      </c>
      <c r="H12" s="22">
        <v>26.60499929623624</v>
      </c>
      <c r="I12" s="22">
        <v>27.20092547129773</v>
      </c>
      <c r="J12" s="22">
        <v>25.587249521328957</v>
      </c>
      <c r="K12" s="22">
        <v>33.941173640681349</v>
      </c>
      <c r="L12" s="22">
        <v>39.520161438541763</v>
      </c>
      <c r="M12" s="22">
        <v>40.418818173774795</v>
      </c>
      <c r="N12" s="22">
        <v>34.357869224631855</v>
      </c>
      <c r="O12" s="22">
        <v>59.096523269291929</v>
      </c>
      <c r="P12" s="23">
        <v>47.224209027394437</v>
      </c>
      <c r="Q12" s="21">
        <v>59.096523269291929</v>
      </c>
      <c r="R12" s="24">
        <v>25.587249521328957</v>
      </c>
      <c r="S12" s="25">
        <v>37.991768413791625</v>
      </c>
      <c r="T12" s="48"/>
      <c r="U12" s="48"/>
    </row>
    <row r="13" spans="1:21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59.181263226798364</v>
      </c>
      <c r="F13" s="22">
        <v>51.934442977552166</v>
      </c>
      <c r="G13" s="22">
        <v>34.442112200013455</v>
      </c>
      <c r="H13" s="22">
        <v>39.848001385926558</v>
      </c>
      <c r="I13" s="22">
        <v>33.618610508504851</v>
      </c>
      <c r="J13" s="22">
        <v>25.96125281434642</v>
      </c>
      <c r="K13" s="22">
        <v>27.407375224597235</v>
      </c>
      <c r="L13" s="22">
        <v>35.015881702710274</v>
      </c>
      <c r="M13" s="105">
        <v>47.191018837849533</v>
      </c>
      <c r="N13" s="22">
        <v>20.603884892718469</v>
      </c>
      <c r="O13" s="22">
        <v>43.704038160250882</v>
      </c>
      <c r="P13" s="23">
        <v>40.897390759955677</v>
      </c>
      <c r="Q13" s="21">
        <v>59.181263226798364</v>
      </c>
      <c r="R13" s="24">
        <v>20.603884892718469</v>
      </c>
      <c r="S13" s="25">
        <v>38.522776142306427</v>
      </c>
      <c r="T13" s="48"/>
      <c r="U13" s="48"/>
    </row>
    <row r="14" spans="1:21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45.564127113336674</v>
      </c>
      <c r="F14" s="22">
        <v>31.765186146487483</v>
      </c>
      <c r="G14" s="22">
        <v>20.327680877154144</v>
      </c>
      <c r="H14" s="22">
        <v>23.111678750456758</v>
      </c>
      <c r="I14" s="22">
        <v>27.793210788085819</v>
      </c>
      <c r="J14" s="22">
        <v>19.325900483697321</v>
      </c>
      <c r="K14" s="22">
        <v>29.008027382404368</v>
      </c>
      <c r="L14" s="22">
        <v>28.63536053456945</v>
      </c>
      <c r="M14" s="22">
        <v>24.03514410764566</v>
      </c>
      <c r="N14" s="22">
        <v>25.338208483324046</v>
      </c>
      <c r="O14" s="22">
        <v>35.904704815871845</v>
      </c>
      <c r="P14" s="23">
        <v>33.211767227335976</v>
      </c>
      <c r="Q14" s="21">
        <v>45.564127113336674</v>
      </c>
      <c r="R14" s="24">
        <v>19.325900483697321</v>
      </c>
      <c r="S14" s="25">
        <v>28.351718644837955</v>
      </c>
      <c r="T14" s="48"/>
      <c r="U14" s="48"/>
    </row>
    <row r="15" spans="1:21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37.897809206634101</v>
      </c>
      <c r="F15" s="22">
        <v>22.870208521967804</v>
      </c>
      <c r="G15" s="22">
        <v>13.166186551096931</v>
      </c>
      <c r="H15" s="22">
        <v>12.369849674141438</v>
      </c>
      <c r="I15" s="22">
        <v>16.613828463307161</v>
      </c>
      <c r="J15" s="22">
        <v>14.286473132341978</v>
      </c>
      <c r="K15" s="22">
        <v>23.859237974400539</v>
      </c>
      <c r="L15" s="22">
        <v>29.49308198436119</v>
      </c>
      <c r="M15" s="22">
        <v>26.456962964027799</v>
      </c>
      <c r="N15" s="22">
        <v>20.32574067096358</v>
      </c>
      <c r="O15" s="22">
        <v>33.434143186475907</v>
      </c>
      <c r="P15" s="23">
        <v>35.064885577833387</v>
      </c>
      <c r="Q15" s="21">
        <v>37.897809206634101</v>
      </c>
      <c r="R15" s="24">
        <v>12.369849674141438</v>
      </c>
      <c r="S15" s="25">
        <v>23.440242712231299</v>
      </c>
      <c r="T15" s="48"/>
      <c r="U15" s="48"/>
    </row>
    <row r="16" spans="1:21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53.928015656513431</v>
      </c>
      <c r="F16" s="22">
        <v>43.106878179527577</v>
      </c>
      <c r="G16" s="22">
        <v>34.053655090530924</v>
      </c>
      <c r="H16" s="22">
        <v>31.411331382874764</v>
      </c>
      <c r="I16" s="22">
        <v>42.03962692034824</v>
      </c>
      <c r="J16" s="22">
        <v>29.912157975683634</v>
      </c>
      <c r="K16" s="22">
        <v>44.708529064211703</v>
      </c>
      <c r="L16" s="22">
        <v>50.608555067890464</v>
      </c>
      <c r="M16" s="22">
        <v>49.862938357171622</v>
      </c>
      <c r="N16" s="22">
        <v>44.951482669847984</v>
      </c>
      <c r="O16" s="22">
        <v>56.24019901012133</v>
      </c>
      <c r="P16" s="23">
        <v>44.250428829619366</v>
      </c>
      <c r="Q16" s="21">
        <v>56.24019901012133</v>
      </c>
      <c r="R16" s="24">
        <v>29.912157975683634</v>
      </c>
      <c r="S16" s="25">
        <v>43.523071570204579</v>
      </c>
      <c r="T16" s="48"/>
      <c r="U16" s="48"/>
    </row>
    <row r="17" spans="1:21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46.137935271586933</v>
      </c>
      <c r="F17" s="22">
        <v>29.129636576166735</v>
      </c>
      <c r="G17" s="22">
        <v>22.799395877674513</v>
      </c>
      <c r="H17" s="22">
        <v>18.695833812179007</v>
      </c>
      <c r="I17" s="22">
        <v>28.956252168789714</v>
      </c>
      <c r="J17" s="22">
        <v>20.294772089914247</v>
      </c>
      <c r="K17" s="22">
        <v>32.459885760188349</v>
      </c>
      <c r="L17" s="22">
        <v>38.470120148089919</v>
      </c>
      <c r="M17" s="22">
        <v>43.686067709351157</v>
      </c>
      <c r="N17" s="22">
        <v>45.652962501382575</v>
      </c>
      <c r="O17" s="22">
        <v>51.843201008152754</v>
      </c>
      <c r="P17" s="23">
        <v>35.656250633985238</v>
      </c>
      <c r="Q17" s="21">
        <v>51.843201008152754</v>
      </c>
      <c r="R17" s="24">
        <v>18.695833812179007</v>
      </c>
      <c r="S17" s="25">
        <v>34.392856967351406</v>
      </c>
      <c r="T17" s="48"/>
      <c r="U17" s="48"/>
    </row>
    <row r="18" spans="1:21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14.02239706579244</v>
      </c>
      <c r="F18" s="22">
        <v>11.07590053002245</v>
      </c>
      <c r="G18" s="22">
        <v>4.6882453993587694</v>
      </c>
      <c r="H18" s="22">
        <v>3.3983208040721689</v>
      </c>
      <c r="I18" s="22">
        <v>6.4443450322519231</v>
      </c>
      <c r="J18" s="22">
        <v>5.0571378101630051</v>
      </c>
      <c r="K18" s="105">
        <v>6.1675172730340773</v>
      </c>
      <c r="L18" s="105">
        <v>11.185052548143174</v>
      </c>
      <c r="M18" s="22">
        <v>15.828560722619491</v>
      </c>
      <c r="N18" s="105">
        <v>16.362586707298519</v>
      </c>
      <c r="O18" s="22" t="s">
        <v>49</v>
      </c>
      <c r="P18" s="108">
        <v>15.200262350840516</v>
      </c>
      <c r="Q18" s="21">
        <v>15.828560722619491</v>
      </c>
      <c r="R18" s="24">
        <v>3.3983208040721689</v>
      </c>
      <c r="S18" s="114">
        <v>9.6370828030304523</v>
      </c>
      <c r="T18" s="48"/>
      <c r="U18" s="48"/>
    </row>
    <row r="19" spans="1:21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23.757929305042538</v>
      </c>
      <c r="F19" s="22">
        <v>18.658936361339101</v>
      </c>
      <c r="G19" s="22">
        <v>14.362660105277619</v>
      </c>
      <c r="H19" s="22">
        <v>11.355704877461186</v>
      </c>
      <c r="I19" s="22">
        <v>9.9945794115004229</v>
      </c>
      <c r="J19" s="22">
        <v>9.4093864104467801</v>
      </c>
      <c r="K19" s="22">
        <v>12.374986003068063</v>
      </c>
      <c r="L19" s="105">
        <v>14.20070792951196</v>
      </c>
      <c r="M19" s="22">
        <v>12.899238004331339</v>
      </c>
      <c r="N19" s="105">
        <v>15.169099610794632</v>
      </c>
      <c r="O19" s="22">
        <v>23.156209086678757</v>
      </c>
      <c r="P19" s="23">
        <v>21.780284620145139</v>
      </c>
      <c r="Q19" s="21">
        <v>23.757929305042538</v>
      </c>
      <c r="R19" s="24">
        <v>9.4093864104467801</v>
      </c>
      <c r="S19" s="25">
        <v>15.396383864976594</v>
      </c>
      <c r="T19" s="48"/>
      <c r="U19" s="48"/>
    </row>
    <row r="20" spans="1:21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33.692671710854469</v>
      </c>
      <c r="F20" s="22">
        <v>18.24463548221825</v>
      </c>
      <c r="G20" s="22">
        <v>12.706877466196794</v>
      </c>
      <c r="H20" s="22">
        <v>5.7584301875760477</v>
      </c>
      <c r="I20" s="22">
        <v>6.6183450543183131</v>
      </c>
      <c r="J20" s="105">
        <v>5.4404037021342715</v>
      </c>
      <c r="K20" s="22">
        <v>7.4553652629215179</v>
      </c>
      <c r="L20" s="22">
        <v>11.397411693759706</v>
      </c>
      <c r="M20" s="22">
        <v>12.883189954358226</v>
      </c>
      <c r="N20" s="105">
        <v>14.499354352279729</v>
      </c>
      <c r="O20" s="105">
        <v>19.343082160389123</v>
      </c>
      <c r="P20" s="23">
        <v>16.564519105881875</v>
      </c>
      <c r="Q20" s="21">
        <v>33.692671710854469</v>
      </c>
      <c r="R20" s="24">
        <v>5.7584301875760477</v>
      </c>
      <c r="S20" s="25">
        <v>13.450498334873519</v>
      </c>
      <c r="T20" s="48"/>
      <c r="U20" s="48"/>
    </row>
    <row r="21" spans="1:21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43.040501104294968</v>
      </c>
      <c r="F21" s="50">
        <v>28.013635511061349</v>
      </c>
      <c r="G21" s="50">
        <v>22.144856011325551</v>
      </c>
      <c r="H21" s="50">
        <v>15.958025545329157</v>
      </c>
      <c r="I21" s="50">
        <v>21.651916658943197</v>
      </c>
      <c r="J21" s="50">
        <v>18.687413756174749</v>
      </c>
      <c r="K21" s="50">
        <v>16.82627678822379</v>
      </c>
      <c r="L21" s="22">
        <v>19.078828961254494</v>
      </c>
      <c r="M21" s="22">
        <v>13.434393946057259</v>
      </c>
      <c r="N21" s="105">
        <v>25.760198312219877</v>
      </c>
      <c r="O21" s="22" t="s">
        <v>49</v>
      </c>
      <c r="P21" s="23" t="s">
        <v>49</v>
      </c>
      <c r="Q21" s="21">
        <v>43.040501104294968</v>
      </c>
      <c r="R21" s="24">
        <v>13.434393946057259</v>
      </c>
      <c r="S21" s="114">
        <v>21.942827045018099</v>
      </c>
      <c r="T21" s="48"/>
      <c r="U21" s="48"/>
    </row>
    <row r="22" spans="1:21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11.860155168323484</v>
      </c>
      <c r="F22" s="22">
        <v>5.5646509139540505</v>
      </c>
      <c r="G22" s="22">
        <v>3.9991051773435666</v>
      </c>
      <c r="H22" s="22">
        <v>3.300208544336023</v>
      </c>
      <c r="I22" s="22">
        <v>7.6674472526256734</v>
      </c>
      <c r="J22" s="22">
        <v>4.1739873211089131</v>
      </c>
      <c r="K22" s="22">
        <v>8.9464416476124295</v>
      </c>
      <c r="L22" s="22">
        <v>6.7786272166475605</v>
      </c>
      <c r="M22" s="22">
        <v>7.4169433585465896</v>
      </c>
      <c r="N22" s="22">
        <v>7.9078085706213352</v>
      </c>
      <c r="O22" s="22">
        <v>9.952729191054182</v>
      </c>
      <c r="P22" s="23">
        <v>14.986404933332802</v>
      </c>
      <c r="Q22" s="21">
        <v>14.986404933332802</v>
      </c>
      <c r="R22" s="24">
        <v>3.300208544336023</v>
      </c>
      <c r="S22" s="25">
        <v>7.5499456368107802</v>
      </c>
      <c r="T22" s="48"/>
      <c r="U22" s="48"/>
    </row>
    <row r="23" spans="1:21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47.005197236815874</v>
      </c>
      <c r="F23" s="22">
        <v>27.767131862682142</v>
      </c>
      <c r="G23" s="22">
        <v>21.858141066428622</v>
      </c>
      <c r="H23" s="22">
        <v>31.093951438149759</v>
      </c>
      <c r="I23" s="22">
        <v>24.585948942295417</v>
      </c>
      <c r="J23" s="22">
        <v>20.50794936513774</v>
      </c>
      <c r="K23" s="22">
        <v>21.59042127833656</v>
      </c>
      <c r="L23" s="22">
        <v>12.617755353714172</v>
      </c>
      <c r="M23" s="22">
        <v>23.026809027117423</v>
      </c>
      <c r="N23" s="22">
        <v>31.102169735750429</v>
      </c>
      <c r="O23" s="22">
        <v>33.484491573110589</v>
      </c>
      <c r="P23" s="23">
        <v>28.42210672004779</v>
      </c>
      <c r="Q23" s="21">
        <v>47.005197236815874</v>
      </c>
      <c r="R23" s="24">
        <v>12.617755353714172</v>
      </c>
      <c r="S23" s="25">
        <v>27.029631414685959</v>
      </c>
      <c r="T23" s="48"/>
      <c r="U23" s="48"/>
    </row>
    <row r="24" spans="1:21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54.742803359881776</v>
      </c>
      <c r="F24" s="22">
        <v>34.39938377077344</v>
      </c>
      <c r="G24" s="22">
        <v>28.961237949048282</v>
      </c>
      <c r="H24" s="22">
        <v>26.421970546659594</v>
      </c>
      <c r="I24" s="22">
        <v>25.115295416350033</v>
      </c>
      <c r="J24" s="22">
        <v>20.802998169433923</v>
      </c>
      <c r="K24" s="22">
        <v>26.111395786183021</v>
      </c>
      <c r="L24" s="22">
        <v>29.794912258978709</v>
      </c>
      <c r="M24" s="22">
        <v>33.500450057957046</v>
      </c>
      <c r="N24" s="22">
        <v>40.028798540615725</v>
      </c>
      <c r="O24" s="22">
        <v>42.979914765675836</v>
      </c>
      <c r="P24" s="23">
        <v>49.130182957145507</v>
      </c>
      <c r="Q24" s="21">
        <v>54.742803359881776</v>
      </c>
      <c r="R24" s="24">
        <v>20.802998169433923</v>
      </c>
      <c r="S24" s="25">
        <v>34.280341154788708</v>
      </c>
      <c r="T24" s="48"/>
      <c r="U24" s="48"/>
    </row>
    <row r="25" spans="1:21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55.834979896082856</v>
      </c>
      <c r="F25" s="22">
        <v>38.544630500793581</v>
      </c>
      <c r="G25" s="22">
        <v>31.326204411571421</v>
      </c>
      <c r="H25" s="22">
        <v>41.734232624614634</v>
      </c>
      <c r="I25" s="22">
        <v>33.505158143887101</v>
      </c>
      <c r="J25" s="22">
        <v>26.008282482329776</v>
      </c>
      <c r="K25" s="22">
        <v>33.066943782484834</v>
      </c>
      <c r="L25" s="22">
        <v>34.918474113515053</v>
      </c>
      <c r="M25" s="22">
        <v>45.471686467037486</v>
      </c>
      <c r="N25" s="22">
        <v>59.28997046308794</v>
      </c>
      <c r="O25" s="22">
        <v>47.631213798692791</v>
      </c>
      <c r="P25" s="23">
        <v>49.74956754126805</v>
      </c>
      <c r="Q25" s="21">
        <v>59.28997046308794</v>
      </c>
      <c r="R25" s="24">
        <v>26.008282482329776</v>
      </c>
      <c r="S25" s="25">
        <v>41.576568094795753</v>
      </c>
      <c r="T25" s="48"/>
      <c r="U25" s="48"/>
    </row>
    <row r="26" spans="1:21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28.433170265250247</v>
      </c>
      <c r="F26" s="22">
        <v>15.342785925440367</v>
      </c>
      <c r="G26" s="22">
        <v>13.047777001417035</v>
      </c>
      <c r="H26" s="22">
        <v>10.427992613096665</v>
      </c>
      <c r="I26" s="22">
        <v>10.96527492826792</v>
      </c>
      <c r="J26" s="22">
        <v>11.167820143412762</v>
      </c>
      <c r="K26" s="22">
        <v>17.110866963401083</v>
      </c>
      <c r="L26" s="105">
        <v>17.173010018733883</v>
      </c>
      <c r="M26" s="22">
        <v>23.161458338662747</v>
      </c>
      <c r="N26" s="22">
        <v>24.47117164461941</v>
      </c>
      <c r="O26" s="22">
        <v>24.524539601616709</v>
      </c>
      <c r="P26" s="23">
        <v>27.38671182067409</v>
      </c>
      <c r="Q26" s="21">
        <v>28.433170265250247</v>
      </c>
      <c r="R26" s="24">
        <v>10.427992613096665</v>
      </c>
      <c r="S26" s="25">
        <v>18.522749588955641</v>
      </c>
      <c r="T26" s="48"/>
      <c r="U26" s="48"/>
    </row>
    <row r="27" spans="1:21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53.969327749800797</v>
      </c>
      <c r="F27" s="22">
        <v>24.654873993542303</v>
      </c>
      <c r="G27" s="22">
        <v>21.31404266653044</v>
      </c>
      <c r="H27" s="22">
        <v>16.832342500400507</v>
      </c>
      <c r="I27" s="22">
        <v>22.3036009393015</v>
      </c>
      <c r="J27" s="22">
        <v>20.106333213774516</v>
      </c>
      <c r="K27" s="22">
        <v>36.541689977666088</v>
      </c>
      <c r="L27" s="22">
        <v>37.791009315526487</v>
      </c>
      <c r="M27" s="22">
        <v>57.144312384883207</v>
      </c>
      <c r="N27" s="22">
        <v>76.777966620821786</v>
      </c>
      <c r="O27" s="22">
        <v>69.043159115271436</v>
      </c>
      <c r="P27" s="23">
        <v>55.434913700490526</v>
      </c>
      <c r="Q27" s="21">
        <v>76.777966620821786</v>
      </c>
      <c r="R27" s="24">
        <v>16.832342500400507</v>
      </c>
      <c r="S27" s="25">
        <v>41.273783046538917</v>
      </c>
      <c r="T27" s="48"/>
      <c r="U27" s="48"/>
    </row>
    <row r="28" spans="1:21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44.78370910385555</v>
      </c>
      <c r="F28" s="22">
        <v>19.987154540654632</v>
      </c>
      <c r="G28" s="22">
        <v>12.80248095115439</v>
      </c>
      <c r="H28" s="22">
        <v>13.059977557283826</v>
      </c>
      <c r="I28" s="22">
        <v>14.234540270467614</v>
      </c>
      <c r="J28" s="22">
        <v>17.923404001441163</v>
      </c>
      <c r="K28" s="22">
        <v>30.629645592680745</v>
      </c>
      <c r="L28" s="22">
        <v>44.216019376762802</v>
      </c>
      <c r="M28" s="22">
        <v>58.35913354589453</v>
      </c>
      <c r="N28" s="22">
        <v>98.528711050159046</v>
      </c>
      <c r="O28" s="22">
        <v>84.824214523600844</v>
      </c>
      <c r="P28" s="23">
        <v>80.355899581337468</v>
      </c>
      <c r="Q28" s="21">
        <v>98.528711050159046</v>
      </c>
      <c r="R28" s="24">
        <v>12.80248095115439</v>
      </c>
      <c r="S28" s="25">
        <v>42.010998886570604</v>
      </c>
      <c r="T28" s="48"/>
      <c r="U28" s="48"/>
    </row>
    <row r="29" spans="1:21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44.845242307485876</v>
      </c>
      <c r="F29" s="50">
        <v>27.550820274442277</v>
      </c>
      <c r="G29" s="50">
        <v>28.43539755197455</v>
      </c>
      <c r="H29" s="50">
        <v>16.294922530971</v>
      </c>
      <c r="I29" s="50">
        <v>23.984841295150368</v>
      </c>
      <c r="J29" s="50">
        <v>24.660122067972821</v>
      </c>
      <c r="K29" s="50">
        <v>31.339668372829173</v>
      </c>
      <c r="L29" s="50">
        <v>35.385247489396939</v>
      </c>
      <c r="M29" s="50">
        <v>36.457326536091962</v>
      </c>
      <c r="N29" s="50">
        <v>53.693808805880614</v>
      </c>
      <c r="O29" s="50">
        <v>46.681979059792781</v>
      </c>
      <c r="P29" s="51">
        <v>42.415835829414753</v>
      </c>
      <c r="Q29" s="49">
        <v>53.693808805880614</v>
      </c>
      <c r="R29" s="52">
        <v>16.294922530971</v>
      </c>
      <c r="S29" s="53">
        <v>34.012390101676417</v>
      </c>
      <c r="T29" s="48"/>
      <c r="U29" s="48"/>
    </row>
    <row r="30" spans="1:21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40.11065493093291</v>
      </c>
      <c r="F30" s="22">
        <v>25.451961775143356</v>
      </c>
      <c r="G30" s="22">
        <v>16.221773095973091</v>
      </c>
      <c r="H30" s="22">
        <v>16.814187031684188</v>
      </c>
      <c r="I30" s="22">
        <v>17.245997416421154</v>
      </c>
      <c r="J30" s="22">
        <v>18.711905589979082</v>
      </c>
      <c r="K30" s="22">
        <v>24.843536275436161</v>
      </c>
      <c r="L30" s="22">
        <v>30.701401503426357</v>
      </c>
      <c r="M30" s="22">
        <v>35.866537482023396</v>
      </c>
      <c r="N30" s="22">
        <v>53.344659337229729</v>
      </c>
      <c r="O30" s="22">
        <v>39.993679674030098</v>
      </c>
      <c r="P30" s="23">
        <v>40.015749131505544</v>
      </c>
      <c r="Q30" s="21">
        <v>53.344659337229729</v>
      </c>
      <c r="R30" s="24">
        <v>16.221773095973091</v>
      </c>
      <c r="S30" s="25">
        <v>30.172269359170031</v>
      </c>
      <c r="T30" s="48"/>
      <c r="U30" s="48"/>
    </row>
    <row r="31" spans="1:21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44.596360880112179</v>
      </c>
      <c r="F31" s="22">
        <v>26.490215242090361</v>
      </c>
      <c r="G31" s="22">
        <v>18.243981110771436</v>
      </c>
      <c r="H31" s="22">
        <v>12.986202494031055</v>
      </c>
      <c r="I31" s="22">
        <v>6.7987601907645283</v>
      </c>
      <c r="J31" s="22">
        <v>9.2934782680261527</v>
      </c>
      <c r="K31" s="22">
        <v>35.020265617392695</v>
      </c>
      <c r="L31" s="22">
        <v>30.857421856900732</v>
      </c>
      <c r="M31" s="22">
        <v>32.610288699876229</v>
      </c>
      <c r="N31" s="22">
        <v>37.47699118291392</v>
      </c>
      <c r="O31" s="22">
        <v>20.514093792621782</v>
      </c>
      <c r="P31" s="23">
        <v>52.243383026459711</v>
      </c>
      <c r="Q31" s="21">
        <v>52.243383026459711</v>
      </c>
      <c r="R31" s="24">
        <v>6.7987601907645283</v>
      </c>
      <c r="S31" s="25">
        <v>26.653722642836041</v>
      </c>
      <c r="T31" s="48"/>
      <c r="U31" s="48"/>
    </row>
    <row r="32" spans="1:21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18.229846347086522</v>
      </c>
      <c r="F32" s="55">
        <v>29.913754054494845</v>
      </c>
      <c r="G32" s="112">
        <v>11.692562841021537</v>
      </c>
      <c r="H32" s="112">
        <v>6.0721342517808967</v>
      </c>
      <c r="I32" s="55">
        <v>10.695312962357885</v>
      </c>
      <c r="J32" s="55" t="s">
        <v>49</v>
      </c>
      <c r="K32" s="55">
        <v>35.364018017591704</v>
      </c>
      <c r="L32" s="55">
        <v>31.392025328219319</v>
      </c>
      <c r="M32" s="55">
        <v>26.139971487571067</v>
      </c>
      <c r="N32" s="55">
        <v>30.128205950377115</v>
      </c>
      <c r="O32" s="55">
        <v>21.209271952852163</v>
      </c>
      <c r="P32" s="56">
        <v>40.260315001671202</v>
      </c>
      <c r="Q32" s="54">
        <v>40.260315001671202</v>
      </c>
      <c r="R32" s="57">
        <v>10.695312962357885</v>
      </c>
      <c r="S32" s="58">
        <v>25.174626507152166</v>
      </c>
      <c r="T32" s="48"/>
      <c r="U32" s="48"/>
    </row>
    <row r="33" spans="1:22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2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5"/>
    </row>
    <row r="35" spans="1:22" x14ac:dyDescent="0.15">
      <c r="V35" s="35"/>
    </row>
    <row r="36" spans="1:22" x14ac:dyDescent="0.15">
      <c r="V36" s="35"/>
    </row>
    <row r="37" spans="1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35"/>
    </row>
    <row r="38" spans="1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35"/>
    </row>
    <row r="39" spans="1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5"/>
    </row>
    <row r="40" spans="1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5"/>
    </row>
    <row r="41" spans="1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35"/>
    </row>
  </sheetData>
  <phoneticPr fontId="1"/>
  <conditionalFormatting sqref="E33:P34 S33:S34">
    <cfRule type="expression" dxfId="122" priority="5787">
      <formula>#REF!&gt;E33</formula>
    </cfRule>
  </conditionalFormatting>
  <conditionalFormatting sqref="E4:P32">
    <cfRule type="expression" dxfId="121" priority="5789">
      <formula>E4&lt;#REF!</formula>
    </cfRule>
  </conditionalFormatting>
  <conditionalFormatting sqref="S4:S32">
    <cfRule type="expression" dxfId="120" priority="5790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57DA12A7-B486-4773-AE52-3AC9C6EA185F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8F6DB987-C91A-455A-9876-08D93A74793A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680" id="{406ADE36-C456-43FC-A967-BD915C95313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81" id="{3EFC6985-7D31-4144-ADE5-62C32D8BA56A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682" id="{7DF769CC-5468-434C-ABC4-E1112990D0AA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83" id="{5C843FBB-2F44-4976-A471-4CBDAA9AB97F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684" id="{B1263365-A875-4144-B3B8-041D57254DC6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W41"/>
  <sheetViews>
    <sheetView topLeftCell="A2" zoomScale="70" zoomScaleNormal="70" workbookViewId="0">
      <selection activeCell="R22" sqref="R22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1" spans="1:23" s="1" customFormat="1" x14ac:dyDescent="0.15">
      <c r="A1" s="45"/>
    </row>
    <row r="2" spans="1:23" s="2" customFormat="1" ht="20.100000000000001" customHeight="1" thickBot="1" x14ac:dyDescent="0.2">
      <c r="A2" s="45"/>
      <c r="C2" s="2" t="s">
        <v>90</v>
      </c>
      <c r="J2" s="2" t="s">
        <v>105</v>
      </c>
      <c r="Q2" s="2" t="s">
        <v>89</v>
      </c>
    </row>
    <row r="3" spans="1:23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3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110.89549539044032</v>
      </c>
      <c r="F4" s="19">
        <v>32.466829337461384</v>
      </c>
      <c r="G4" s="19">
        <v>60.700921173233567</v>
      </c>
      <c r="H4" s="19">
        <v>14.556815046257094</v>
      </c>
      <c r="I4" s="19">
        <v>48.12480283899572</v>
      </c>
      <c r="J4" s="19">
        <v>80.994908643983649</v>
      </c>
      <c r="K4" s="19">
        <v>126.9938744928992</v>
      </c>
      <c r="L4" s="19">
        <v>66.180347682960416</v>
      </c>
      <c r="M4" s="19">
        <v>78.968547304828689</v>
      </c>
      <c r="N4" s="19">
        <v>63.84623115916564</v>
      </c>
      <c r="O4" s="19">
        <v>83.78378092428396</v>
      </c>
      <c r="P4" s="47">
        <v>86.823591335493433</v>
      </c>
      <c r="Q4" s="18">
        <v>126.9938744928992</v>
      </c>
      <c r="R4" s="20">
        <v>14.556815046257094</v>
      </c>
      <c r="S4" s="46">
        <v>69.270523133221587</v>
      </c>
      <c r="T4" s="48"/>
      <c r="U4" s="48"/>
      <c r="V4" s="48"/>
      <c r="W4" s="48"/>
    </row>
    <row r="5" spans="1:23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24.623590800709483</v>
      </c>
      <c r="F5" s="77">
        <v>9.0681820018078305</v>
      </c>
      <c r="G5" s="77">
        <v>2.417125491465808</v>
      </c>
      <c r="H5" s="77">
        <v>2.109479204728284</v>
      </c>
      <c r="I5" s="77">
        <v>3.7260159600375613</v>
      </c>
      <c r="J5" s="77">
        <v>11.194711847925277</v>
      </c>
      <c r="K5" s="77">
        <v>13.492144191904003</v>
      </c>
      <c r="L5" s="77">
        <v>13.939480395496632</v>
      </c>
      <c r="M5" s="77">
        <v>21.825982908188969</v>
      </c>
      <c r="N5" s="77">
        <v>23.418960509223247</v>
      </c>
      <c r="O5" s="77">
        <v>22.327350736243002</v>
      </c>
      <c r="P5" s="78">
        <v>13.03047539093669</v>
      </c>
      <c r="Q5" s="21">
        <v>24.623590800709483</v>
      </c>
      <c r="R5" s="24">
        <v>2.109479204728284</v>
      </c>
      <c r="S5" s="79">
        <v>13.834764345954241</v>
      </c>
      <c r="T5" s="48"/>
      <c r="U5" s="48"/>
      <c r="V5" s="48"/>
      <c r="W5" s="48"/>
    </row>
    <row r="6" spans="1:23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31.09408377616861</v>
      </c>
      <c r="F6" s="22">
        <v>16.125376183986226</v>
      </c>
      <c r="G6" s="22">
        <v>10.127074605644978</v>
      </c>
      <c r="H6" s="22">
        <v>7.3443008916128978</v>
      </c>
      <c r="I6" s="22">
        <v>17.364926488787827</v>
      </c>
      <c r="J6" s="22">
        <v>20.095540932602315</v>
      </c>
      <c r="K6" s="22">
        <v>36.713556331110141</v>
      </c>
      <c r="L6" s="22">
        <v>34.455004463772262</v>
      </c>
      <c r="M6" s="22">
        <v>40.226505777559218</v>
      </c>
      <c r="N6" s="22">
        <v>59.852963680011925</v>
      </c>
      <c r="O6" s="22">
        <v>45.268310316243181</v>
      </c>
      <c r="P6" s="23">
        <v>49.915438624419238</v>
      </c>
      <c r="Q6" s="21">
        <v>59.852963680011925</v>
      </c>
      <c r="R6" s="24">
        <v>7.3443008916128978</v>
      </c>
      <c r="S6" s="25">
        <v>29.828654387206701</v>
      </c>
      <c r="T6" s="48"/>
      <c r="U6" s="48"/>
      <c r="V6" s="48"/>
      <c r="W6" s="48"/>
    </row>
    <row r="7" spans="1:23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17.676724255978577</v>
      </c>
      <c r="G7" s="22">
        <v>14.342566428829267</v>
      </c>
      <c r="H7" s="22">
        <v>10.08185950452849</v>
      </c>
      <c r="I7" s="22">
        <v>18.919455630231987</v>
      </c>
      <c r="J7" s="22">
        <v>29.991895246954797</v>
      </c>
      <c r="K7" s="22">
        <v>27.431097905785684</v>
      </c>
      <c r="L7" s="22">
        <v>30.551705840514586</v>
      </c>
      <c r="M7" s="22">
        <v>39.597941871940762</v>
      </c>
      <c r="N7" s="22">
        <v>50.033273486929197</v>
      </c>
      <c r="O7" s="22">
        <v>32.037434005137435</v>
      </c>
      <c r="P7" s="23">
        <v>45.052342021008783</v>
      </c>
      <c r="Q7" s="21">
        <v>50.033273486929197</v>
      </c>
      <c r="R7" s="24">
        <v>10.08185950452849</v>
      </c>
      <c r="S7" s="114">
        <v>29.261227926477069</v>
      </c>
      <c r="T7" s="48"/>
      <c r="U7" s="48"/>
      <c r="V7" s="48"/>
      <c r="W7" s="48"/>
    </row>
    <row r="8" spans="1:23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3.6095173342978022</v>
      </c>
      <c r="F8" s="22">
        <v>3.0794491956342287</v>
      </c>
      <c r="G8" s="105">
        <v>3.0025835713287061</v>
      </c>
      <c r="H8" s="22">
        <v>1.2872019725074118</v>
      </c>
      <c r="I8" s="22">
        <v>6.3740213615800068</v>
      </c>
      <c r="J8" s="22">
        <v>5.6535683622307573</v>
      </c>
      <c r="K8" s="105">
        <v>5.9140421797752385</v>
      </c>
      <c r="L8" s="22">
        <v>9.7319201430159552</v>
      </c>
      <c r="M8" s="22">
        <v>21.008487861614057</v>
      </c>
      <c r="N8" s="105">
        <v>24.210504542882852</v>
      </c>
      <c r="O8" s="105">
        <v>29.907482590265207</v>
      </c>
      <c r="P8" s="23">
        <v>19.125901017564459</v>
      </c>
      <c r="Q8" s="21">
        <v>21.008487861614057</v>
      </c>
      <c r="R8" s="24">
        <v>1.2872019725074118</v>
      </c>
      <c r="S8" s="25">
        <v>10.662419884764169</v>
      </c>
      <c r="T8" s="48"/>
      <c r="U8" s="48"/>
      <c r="V8" s="48"/>
      <c r="W8" s="48"/>
    </row>
    <row r="9" spans="1:23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24.835178078327026</v>
      </c>
      <c r="F9" s="22">
        <v>15.400396837532533</v>
      </c>
      <c r="G9" s="22">
        <v>14.891472888646074</v>
      </c>
      <c r="H9" s="22">
        <v>2.7062015151027468</v>
      </c>
      <c r="I9" s="22">
        <v>25.869039822731978</v>
      </c>
      <c r="J9" s="22">
        <v>23.617373243901373</v>
      </c>
      <c r="K9" s="22">
        <v>50.755599740617853</v>
      </c>
      <c r="L9" s="22">
        <v>36.837042966065283</v>
      </c>
      <c r="M9" s="22">
        <v>79.264032058950264</v>
      </c>
      <c r="N9" s="22">
        <v>92.233457439735858</v>
      </c>
      <c r="O9" s="22">
        <v>49.686038839220522</v>
      </c>
      <c r="P9" s="23">
        <v>55.380711299279227</v>
      </c>
      <c r="Q9" s="21">
        <v>92.233457439735858</v>
      </c>
      <c r="R9" s="24">
        <v>2.7062015151027468</v>
      </c>
      <c r="S9" s="25">
        <v>40.917343231368214</v>
      </c>
      <c r="T9" s="48"/>
      <c r="U9" s="48"/>
      <c r="V9" s="48"/>
      <c r="W9" s="48"/>
    </row>
    <row r="10" spans="1:23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13.331703370951496</v>
      </c>
      <c r="F10" s="22">
        <v>6.4007803120344517</v>
      </c>
      <c r="G10" s="22">
        <v>7.3148792290488283</v>
      </c>
      <c r="H10" s="22">
        <v>1.0781762555846419</v>
      </c>
      <c r="I10" s="22" t="s">
        <v>49</v>
      </c>
      <c r="J10" s="22" t="s">
        <v>49</v>
      </c>
      <c r="K10" s="22" t="s">
        <v>49</v>
      </c>
      <c r="L10" s="105">
        <v>13.59158606965573</v>
      </c>
      <c r="M10" s="22">
        <v>42.739355877744643</v>
      </c>
      <c r="N10" s="22">
        <v>49.636641340396373</v>
      </c>
      <c r="O10" s="22">
        <v>27.431054133921815</v>
      </c>
      <c r="P10" s="23">
        <v>34.111428345068987</v>
      </c>
      <c r="Q10" s="21">
        <v>49.636641340396373</v>
      </c>
      <c r="R10" s="24">
        <v>1.0781762555846419</v>
      </c>
      <c r="S10" s="114">
        <v>23.383229318933271</v>
      </c>
      <c r="T10" s="48"/>
      <c r="U10" s="48"/>
      <c r="V10" s="48"/>
      <c r="W10" s="48"/>
    </row>
    <row r="11" spans="1:23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19.777030400408787</v>
      </c>
      <c r="F11" s="22">
        <v>12.289006404382107</v>
      </c>
      <c r="G11" s="22">
        <v>5.1626071731541456</v>
      </c>
      <c r="H11" s="22">
        <v>3.76811742493947</v>
      </c>
      <c r="I11" s="22">
        <v>7.3130183437415477</v>
      </c>
      <c r="J11" s="22">
        <v>8.1216473895036607</v>
      </c>
      <c r="K11" s="22">
        <v>15.974812848270529</v>
      </c>
      <c r="L11" s="22">
        <v>11.508630329989243</v>
      </c>
      <c r="M11" s="22">
        <v>14.765557164929161</v>
      </c>
      <c r="N11" s="22">
        <v>15.717914121250875</v>
      </c>
      <c r="O11" s="22">
        <v>16.69605950410665</v>
      </c>
      <c r="P11" s="23">
        <v>16.462595220311243</v>
      </c>
      <c r="Q11" s="21">
        <v>19.777030400408787</v>
      </c>
      <c r="R11" s="24">
        <v>3.76811742493947</v>
      </c>
      <c r="S11" s="25">
        <v>12.084284475251287</v>
      </c>
      <c r="T11" s="48"/>
      <c r="U11" s="48"/>
      <c r="V11" s="48"/>
      <c r="W11" s="48"/>
    </row>
    <row r="12" spans="1:23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17.706177859972765</v>
      </c>
      <c r="F12" s="22">
        <v>11.698495057207738</v>
      </c>
      <c r="G12" s="22">
        <v>7.3190451477598328</v>
      </c>
      <c r="H12" s="22">
        <v>14.773883047651605</v>
      </c>
      <c r="I12" s="22">
        <v>20.865434055753262</v>
      </c>
      <c r="J12" s="22">
        <v>13.295243491090146</v>
      </c>
      <c r="K12" s="22">
        <v>23.160171696520042</v>
      </c>
      <c r="L12" s="22">
        <v>15.937145132354985</v>
      </c>
      <c r="M12" s="22">
        <v>19.822025248670982</v>
      </c>
      <c r="N12" s="22">
        <v>18.938025405146654</v>
      </c>
      <c r="O12" s="22">
        <v>16.590205643518161</v>
      </c>
      <c r="P12" s="23">
        <v>15.705124794563279</v>
      </c>
      <c r="Q12" s="21">
        <v>23.160171696520042</v>
      </c>
      <c r="R12" s="24">
        <v>7.3190451477598328</v>
      </c>
      <c r="S12" s="25">
        <v>16.448915715122073</v>
      </c>
      <c r="T12" s="48"/>
      <c r="U12" s="48"/>
      <c r="V12" s="48"/>
      <c r="W12" s="48"/>
    </row>
    <row r="13" spans="1:23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136.02194250961995</v>
      </c>
      <c r="F13" s="22">
        <v>95.643037573936567</v>
      </c>
      <c r="G13" s="22">
        <v>54.141831631129278</v>
      </c>
      <c r="H13" s="22">
        <v>80.86743291496299</v>
      </c>
      <c r="I13" s="22">
        <v>196.02641108359799</v>
      </c>
      <c r="J13" s="22">
        <v>124.15677380862697</v>
      </c>
      <c r="K13" s="22">
        <v>130.14211468710752</v>
      </c>
      <c r="L13" s="22">
        <v>52.362540681338054</v>
      </c>
      <c r="M13" s="105">
        <v>51.872732995100819</v>
      </c>
      <c r="N13" s="22">
        <v>38.549895260041112</v>
      </c>
      <c r="O13" s="22">
        <v>62.319140008099517</v>
      </c>
      <c r="P13" s="23">
        <v>92.872934023588542</v>
      </c>
      <c r="Q13" s="21">
        <v>196.02641108359799</v>
      </c>
      <c r="R13" s="24">
        <v>38.549895260041112</v>
      </c>
      <c r="S13" s="25">
        <v>92.946356863674978</v>
      </c>
      <c r="T13" s="48"/>
      <c r="U13" s="48"/>
      <c r="V13" s="48"/>
      <c r="W13" s="48"/>
    </row>
    <row r="14" spans="1:23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126.22042076539003</v>
      </c>
      <c r="F14" s="22">
        <v>60.589720321133278</v>
      </c>
      <c r="G14" s="22">
        <v>33.993252736510151</v>
      </c>
      <c r="H14" s="22">
        <v>65.898251198208257</v>
      </c>
      <c r="I14" s="22">
        <v>151.6394777392193</v>
      </c>
      <c r="J14" s="22">
        <v>115.88954915708501</v>
      </c>
      <c r="K14" s="22">
        <v>140.50728607596506</v>
      </c>
      <c r="L14" s="22">
        <v>42.38589720851936</v>
      </c>
      <c r="M14" s="22">
        <v>33.903910109820146</v>
      </c>
      <c r="N14" s="22">
        <v>44.193877595124867</v>
      </c>
      <c r="O14" s="22">
        <v>37.40915044231518</v>
      </c>
      <c r="P14" s="23">
        <v>86.065796416751098</v>
      </c>
      <c r="Q14" s="21">
        <v>151.6394777392193</v>
      </c>
      <c r="R14" s="24">
        <v>33.903910109820146</v>
      </c>
      <c r="S14" s="25">
        <v>75.807792211060431</v>
      </c>
      <c r="T14" s="48"/>
      <c r="U14" s="48"/>
      <c r="V14" s="48"/>
      <c r="W14" s="48"/>
    </row>
    <row r="15" spans="1:23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47.602623887042064</v>
      </c>
      <c r="F15" s="22">
        <v>18.809385105973117</v>
      </c>
      <c r="G15" s="22">
        <v>9.1572140406802784</v>
      </c>
      <c r="H15" s="22">
        <v>18.894370058131592</v>
      </c>
      <c r="I15" s="22">
        <v>56.041185716251647</v>
      </c>
      <c r="J15" s="22">
        <v>46.154822997748013</v>
      </c>
      <c r="K15" s="22">
        <v>55.464245793146752</v>
      </c>
      <c r="L15" s="22">
        <v>34.520150709227373</v>
      </c>
      <c r="M15" s="22">
        <v>27.700966970860581</v>
      </c>
      <c r="N15" s="22">
        <v>18.443788911714773</v>
      </c>
      <c r="O15" s="22">
        <v>27.873027323772277</v>
      </c>
      <c r="P15" s="23">
        <v>56.666829686178716</v>
      </c>
      <c r="Q15" s="21">
        <v>56.666829686178716</v>
      </c>
      <c r="R15" s="24">
        <v>9.1572140406802784</v>
      </c>
      <c r="S15" s="25">
        <v>33.511160667531421</v>
      </c>
      <c r="T15" s="48"/>
      <c r="U15" s="48"/>
      <c r="V15" s="48"/>
      <c r="W15" s="48"/>
    </row>
    <row r="16" spans="1:23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41.640714853989458</v>
      </c>
      <c r="F16" s="22">
        <v>19.149117251192131</v>
      </c>
      <c r="G16" s="22">
        <v>11.879265991779674</v>
      </c>
      <c r="H16" s="22">
        <v>31.718925770502288</v>
      </c>
      <c r="I16" s="22">
        <v>62.708073391424463</v>
      </c>
      <c r="J16" s="22">
        <v>41.998441173481112</v>
      </c>
      <c r="K16" s="22">
        <v>52.424427726301424</v>
      </c>
      <c r="L16" s="22">
        <v>19.930702559029083</v>
      </c>
      <c r="M16" s="22">
        <v>26.581789966278077</v>
      </c>
      <c r="N16" s="22">
        <v>35.308846522212221</v>
      </c>
      <c r="O16" s="22">
        <v>19.107078967887819</v>
      </c>
      <c r="P16" s="23">
        <v>33.045236997664126</v>
      </c>
      <c r="Q16" s="21">
        <v>62.708073391424463</v>
      </c>
      <c r="R16" s="24">
        <v>11.879265991779674</v>
      </c>
      <c r="S16" s="25">
        <v>32.953402307534489</v>
      </c>
      <c r="T16" s="48"/>
      <c r="U16" s="48"/>
      <c r="V16" s="48"/>
      <c r="W16" s="48"/>
    </row>
    <row r="17" spans="1:23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23.549823163061667</v>
      </c>
      <c r="F17" s="22">
        <v>9.3101958167075178</v>
      </c>
      <c r="G17" s="22">
        <v>12.048661316717801</v>
      </c>
      <c r="H17" s="22">
        <v>17.39638922668766</v>
      </c>
      <c r="I17" s="22">
        <v>38.878926089358359</v>
      </c>
      <c r="J17" s="22">
        <v>24.78333046653502</v>
      </c>
      <c r="K17" s="22">
        <v>48.217042758946349</v>
      </c>
      <c r="L17" s="22">
        <v>10.229372161201878</v>
      </c>
      <c r="M17" s="22">
        <v>18.473896320927597</v>
      </c>
      <c r="N17" s="22">
        <v>21.392143269147407</v>
      </c>
      <c r="O17" s="22">
        <v>15.118816676699394</v>
      </c>
      <c r="P17" s="23">
        <v>16.88075074087191</v>
      </c>
      <c r="Q17" s="21">
        <v>48.217042758946349</v>
      </c>
      <c r="R17" s="24">
        <v>9.3101958167075178</v>
      </c>
      <c r="S17" s="25">
        <v>21.445081888107399</v>
      </c>
      <c r="T17" s="48"/>
      <c r="U17" s="48"/>
      <c r="V17" s="48"/>
      <c r="W17" s="48"/>
    </row>
    <row r="18" spans="1:23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2.3763816249979035</v>
      </c>
      <c r="F18" s="22">
        <v>0.86483897915499108</v>
      </c>
      <c r="G18" s="22">
        <v>0.58462798959397977</v>
      </c>
      <c r="H18" s="22">
        <v>0.30108737962589199</v>
      </c>
      <c r="I18" s="22">
        <v>3.5078011720589695</v>
      </c>
      <c r="J18" s="22">
        <v>0.65318911254191803</v>
      </c>
      <c r="K18" s="105">
        <v>1.1472485774497179</v>
      </c>
      <c r="L18" s="105">
        <v>1.0861640565292827</v>
      </c>
      <c r="M18" s="22">
        <v>3.1192139002184924</v>
      </c>
      <c r="N18" s="105">
        <v>3.1407485158570094</v>
      </c>
      <c r="O18" s="22" t="s">
        <v>49</v>
      </c>
      <c r="P18" s="108">
        <v>3.2896002335695211</v>
      </c>
      <c r="Q18" s="21">
        <v>3.5078011720589695</v>
      </c>
      <c r="R18" s="24">
        <v>0.30108737962589199</v>
      </c>
      <c r="S18" s="114">
        <v>1.7791331696112855</v>
      </c>
      <c r="T18" s="48"/>
      <c r="U18" s="48"/>
      <c r="V18" s="48"/>
      <c r="W18" s="48"/>
    </row>
    <row r="19" spans="1:23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15.327923686451987</v>
      </c>
      <c r="F19" s="22">
        <v>17.218040199498642</v>
      </c>
      <c r="G19" s="22">
        <v>17.841785606028303</v>
      </c>
      <c r="H19" s="22">
        <v>6.2197394434025153</v>
      </c>
      <c r="I19" s="22">
        <v>14.457807961928793</v>
      </c>
      <c r="J19" s="22">
        <v>13.357457456653048</v>
      </c>
      <c r="K19" s="22">
        <v>23.19566168017014</v>
      </c>
      <c r="L19" s="105">
        <v>14.765471039815788</v>
      </c>
      <c r="M19" s="22">
        <v>18.650182628115175</v>
      </c>
      <c r="N19" s="105">
        <v>22.574002411686518</v>
      </c>
      <c r="O19" s="22">
        <v>19.928037229206673</v>
      </c>
      <c r="P19" s="23">
        <v>27.141869848233242</v>
      </c>
      <c r="Q19" s="21">
        <v>27.141869848233242</v>
      </c>
      <c r="R19" s="24">
        <v>6.2197394434025153</v>
      </c>
      <c r="S19" s="25">
        <v>17.031328570443726</v>
      </c>
      <c r="T19" s="48"/>
      <c r="U19" s="48"/>
      <c r="V19" s="48"/>
      <c r="W19" s="48"/>
    </row>
    <row r="20" spans="1:23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10.199514236574679</v>
      </c>
      <c r="F20" s="22">
        <v>10.303990190313163</v>
      </c>
      <c r="G20" s="22">
        <v>4.7165068959834962</v>
      </c>
      <c r="H20" s="22">
        <v>0.62100874303033149</v>
      </c>
      <c r="I20" s="22">
        <v>3.8173166675348451</v>
      </c>
      <c r="J20" s="105">
        <v>3.8770869448496126</v>
      </c>
      <c r="K20" s="22">
        <v>15.168842766466454</v>
      </c>
      <c r="L20" s="22">
        <v>9.4434735126304616</v>
      </c>
      <c r="M20" s="22">
        <v>21.634841495398362</v>
      </c>
      <c r="N20" s="105">
        <v>28.00217131590696</v>
      </c>
      <c r="O20" s="105">
        <v>6.7217624612224158</v>
      </c>
      <c r="P20" s="23">
        <v>22.176297098120862</v>
      </c>
      <c r="Q20" s="21">
        <v>22.176297098120862</v>
      </c>
      <c r="R20" s="24">
        <v>0.62100874303033149</v>
      </c>
      <c r="S20" s="25">
        <v>11.165987402169961</v>
      </c>
      <c r="T20" s="48"/>
      <c r="U20" s="48"/>
      <c r="V20" s="48"/>
      <c r="W20" s="48"/>
    </row>
    <row r="21" spans="1:23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30.145947349830159</v>
      </c>
      <c r="F21" s="50">
        <v>33.592663100789302</v>
      </c>
      <c r="G21" s="50">
        <v>20.490867437746569</v>
      </c>
      <c r="H21" s="50">
        <v>5.5494929740123657</v>
      </c>
      <c r="I21" s="50">
        <v>37.352992360986754</v>
      </c>
      <c r="J21" s="50">
        <v>20.585935543727349</v>
      </c>
      <c r="K21" s="50">
        <v>21.040336104835092</v>
      </c>
      <c r="L21" s="22">
        <v>24.180637150975919</v>
      </c>
      <c r="M21" s="22">
        <v>44.330619046561694</v>
      </c>
      <c r="N21" s="105">
        <v>70.432221957638021</v>
      </c>
      <c r="O21" s="22" t="s">
        <v>49</v>
      </c>
      <c r="P21" s="23" t="s">
        <v>49</v>
      </c>
      <c r="Q21" s="21">
        <v>44.330619046561694</v>
      </c>
      <c r="R21" s="24">
        <v>5.5494929740123657</v>
      </c>
      <c r="S21" s="114">
        <v>27.900113951126432</v>
      </c>
      <c r="T21" s="48"/>
      <c r="U21" s="48"/>
      <c r="V21" s="48"/>
      <c r="W21" s="48"/>
    </row>
    <row r="22" spans="1:23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0.69406034876242251</v>
      </c>
      <c r="F22" s="22">
        <v>5.4803106403911439</v>
      </c>
      <c r="G22" s="115">
        <v>0.21558489493788829</v>
      </c>
      <c r="H22" s="22">
        <v>1.2464071357001185</v>
      </c>
      <c r="I22" s="22">
        <v>3.0201251903848858</v>
      </c>
      <c r="J22" s="22">
        <v>1.5887571408878218</v>
      </c>
      <c r="K22" s="22">
        <v>3.6124564261616876</v>
      </c>
      <c r="L22" s="22">
        <v>1.3871670349221474</v>
      </c>
      <c r="M22" s="22">
        <v>3.8122665745817317</v>
      </c>
      <c r="N22" s="22">
        <v>4.5021165126202467</v>
      </c>
      <c r="O22" s="22">
        <v>2.1107451717645795</v>
      </c>
      <c r="P22" s="23">
        <v>2.851709489606749</v>
      </c>
      <c r="Q22" s="21">
        <v>5.4803106403911439</v>
      </c>
      <c r="R22" s="122">
        <v>0.21558489493788829</v>
      </c>
      <c r="S22" s="25">
        <v>2.5294437966603867</v>
      </c>
      <c r="T22" s="48"/>
      <c r="U22" s="48"/>
      <c r="V22" s="48"/>
      <c r="W22" s="48"/>
    </row>
    <row r="23" spans="1:23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28.779811456148504</v>
      </c>
      <c r="F23" s="22">
        <v>16.980990611800475</v>
      </c>
      <c r="G23" s="22">
        <v>10.883053298880574</v>
      </c>
      <c r="H23" s="22">
        <v>57.482601246109802</v>
      </c>
      <c r="I23" s="22">
        <v>79.981045815558943</v>
      </c>
      <c r="J23" s="22">
        <v>43.722507099607853</v>
      </c>
      <c r="K23" s="22">
        <v>18.317155682190251</v>
      </c>
      <c r="L23" s="22">
        <v>7.2284926993007135</v>
      </c>
      <c r="M23" s="22">
        <v>12.653877784835981</v>
      </c>
      <c r="N23" s="22">
        <v>17.004746607146149</v>
      </c>
      <c r="O23" s="22">
        <v>13.678112761499706</v>
      </c>
      <c r="P23" s="23">
        <v>21.580820569485979</v>
      </c>
      <c r="Q23" s="21">
        <v>79.981045815558943</v>
      </c>
      <c r="R23" s="24">
        <v>7.2284926993007135</v>
      </c>
      <c r="S23" s="25">
        <v>27.151111879962286</v>
      </c>
      <c r="T23" s="48"/>
      <c r="U23" s="48"/>
      <c r="V23" s="48"/>
      <c r="W23" s="48"/>
    </row>
    <row r="24" spans="1:23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16.835051594969965</v>
      </c>
      <c r="F24" s="22">
        <v>12.487625432725521</v>
      </c>
      <c r="G24" s="22">
        <v>7.2785409687246787</v>
      </c>
      <c r="H24" s="22">
        <v>32.863006544538131</v>
      </c>
      <c r="I24" s="22">
        <v>45.522760319206888</v>
      </c>
      <c r="J24" s="22">
        <v>9.8543152739026585</v>
      </c>
      <c r="K24" s="22">
        <v>34.283493605079975</v>
      </c>
      <c r="L24" s="22">
        <v>10.971591627783351</v>
      </c>
      <c r="M24" s="22">
        <v>23.390434405939651</v>
      </c>
      <c r="N24" s="22">
        <v>33.317647411333056</v>
      </c>
      <c r="O24" s="22">
        <v>13.907291302192876</v>
      </c>
      <c r="P24" s="23">
        <v>24.688377926260234</v>
      </c>
      <c r="Q24" s="21">
        <v>45.522760319206888</v>
      </c>
      <c r="R24" s="24">
        <v>7.2785409687246787</v>
      </c>
      <c r="S24" s="25">
        <v>23.145964842915916</v>
      </c>
      <c r="T24" s="48"/>
      <c r="U24" s="48"/>
      <c r="V24" s="48"/>
      <c r="W24" s="48"/>
    </row>
    <row r="25" spans="1:23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33.447261017091414</v>
      </c>
      <c r="F25" s="22">
        <v>22.19082707906022</v>
      </c>
      <c r="G25" s="22">
        <v>8.1494861434455483</v>
      </c>
      <c r="H25" s="22">
        <v>83.032225076841826</v>
      </c>
      <c r="I25" s="22">
        <v>55.0656291216659</v>
      </c>
      <c r="J25" s="22">
        <v>80.222623453407692</v>
      </c>
      <c r="K25" s="22">
        <v>33.797232773725803</v>
      </c>
      <c r="L25" s="22">
        <v>19.893631182432955</v>
      </c>
      <c r="M25" s="22">
        <v>30.739386066273838</v>
      </c>
      <c r="N25" s="22">
        <v>38.275749300693036</v>
      </c>
      <c r="O25" s="22">
        <v>26.260009669944715</v>
      </c>
      <c r="P25" s="23">
        <v>32.66532247321765</v>
      </c>
      <c r="Q25" s="21">
        <v>83.032225076841826</v>
      </c>
      <c r="R25" s="24">
        <v>8.1494861434455483</v>
      </c>
      <c r="S25" s="25">
        <v>38.928977563691561</v>
      </c>
      <c r="T25" s="48"/>
      <c r="U25" s="48"/>
      <c r="V25" s="48"/>
      <c r="W25" s="48"/>
    </row>
    <row r="26" spans="1:23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36.276866532564618</v>
      </c>
      <c r="F26" s="22">
        <v>33.683870848823631</v>
      </c>
      <c r="G26" s="22">
        <v>33.185160979182733</v>
      </c>
      <c r="H26" s="22">
        <v>17.19291452728962</v>
      </c>
      <c r="I26" s="22">
        <v>52.107211129611315</v>
      </c>
      <c r="J26" s="22">
        <v>48.655313265212961</v>
      </c>
      <c r="K26" s="22">
        <v>37.462073662545642</v>
      </c>
      <c r="L26" s="105">
        <v>21.38018871173983</v>
      </c>
      <c r="M26" s="22">
        <v>49.341554327196526</v>
      </c>
      <c r="N26" s="22">
        <v>52.261136576862398</v>
      </c>
      <c r="O26" s="22">
        <v>44.377137708729975</v>
      </c>
      <c r="P26" s="23">
        <v>51.16220028208744</v>
      </c>
      <c r="Q26" s="21">
        <v>52.261136576862398</v>
      </c>
      <c r="R26" s="24">
        <v>17.19291452728962</v>
      </c>
      <c r="S26" s="25">
        <v>39.991041978800389</v>
      </c>
      <c r="T26" s="48"/>
      <c r="U26" s="48"/>
      <c r="V26" s="48"/>
      <c r="W26" s="48"/>
    </row>
    <row r="27" spans="1:23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32.099345709354402</v>
      </c>
      <c r="F27" s="22">
        <v>17.468091179703961</v>
      </c>
      <c r="G27" s="22">
        <v>9.2335910560293648</v>
      </c>
      <c r="H27" s="22">
        <v>7.5759303104626907</v>
      </c>
      <c r="I27" s="22">
        <v>18.028605920399496</v>
      </c>
      <c r="J27" s="22">
        <v>6.7937730080950667</v>
      </c>
      <c r="K27" s="22">
        <v>31.194089418254954</v>
      </c>
      <c r="L27" s="22">
        <v>15.725356429474964</v>
      </c>
      <c r="M27" s="22">
        <v>29.101715737192876</v>
      </c>
      <c r="N27" s="22">
        <v>35.950343998862067</v>
      </c>
      <c r="O27" s="22">
        <v>22.907695816753129</v>
      </c>
      <c r="P27" s="23">
        <v>33.362192366863709</v>
      </c>
      <c r="Q27" s="21">
        <v>35.950343998862067</v>
      </c>
      <c r="R27" s="24">
        <v>6.7937730080950667</v>
      </c>
      <c r="S27" s="25">
        <v>21.602959765475322</v>
      </c>
      <c r="T27" s="48"/>
      <c r="U27" s="48"/>
      <c r="V27" s="48"/>
      <c r="W27" s="48"/>
    </row>
    <row r="28" spans="1:23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23.604806186303779</v>
      </c>
      <c r="F28" s="22">
        <v>9.7600464071959028</v>
      </c>
      <c r="G28" s="22">
        <v>2.5255084469579447</v>
      </c>
      <c r="H28" s="22">
        <v>8.1164653140581322</v>
      </c>
      <c r="I28" s="22">
        <v>29.208693612025385</v>
      </c>
      <c r="J28" s="22">
        <v>13.035166377216745</v>
      </c>
      <c r="K28" s="22">
        <v>15.575051120064343</v>
      </c>
      <c r="L28" s="22">
        <v>9.9840994401717307</v>
      </c>
      <c r="M28" s="22">
        <v>16.034827132548426</v>
      </c>
      <c r="N28" s="22">
        <v>29.469655471063582</v>
      </c>
      <c r="O28" s="22">
        <v>14.892753301445998</v>
      </c>
      <c r="P28" s="23">
        <v>26.572145480564163</v>
      </c>
      <c r="Q28" s="21">
        <v>29.469655471063582</v>
      </c>
      <c r="R28" s="24">
        <v>2.5255084469579447</v>
      </c>
      <c r="S28" s="25">
        <v>16.0267020474551</v>
      </c>
      <c r="T28" s="48"/>
      <c r="U28" s="48"/>
      <c r="V28" s="48"/>
      <c r="W28" s="48"/>
    </row>
    <row r="29" spans="1:23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47.237045625687102</v>
      </c>
      <c r="F29" s="50">
        <v>65.389456460657087</v>
      </c>
      <c r="G29" s="50">
        <v>28.024169185739094</v>
      </c>
      <c r="H29" s="50">
        <v>44.33745860156759</v>
      </c>
      <c r="I29" s="50">
        <v>71.473054899074242</v>
      </c>
      <c r="J29" s="50">
        <v>29.894355425764449</v>
      </c>
      <c r="K29" s="50">
        <v>21.321795221985976</v>
      </c>
      <c r="L29" s="50">
        <v>17.046428877333788</v>
      </c>
      <c r="M29" s="50">
        <v>16.150498831750198</v>
      </c>
      <c r="N29" s="50">
        <v>25.056060528509207</v>
      </c>
      <c r="O29" s="50">
        <v>28.600064007656417</v>
      </c>
      <c r="P29" s="51">
        <v>23.865957501681489</v>
      </c>
      <c r="Q29" s="49">
        <v>71.473054899074242</v>
      </c>
      <c r="R29" s="52">
        <v>16.150498831750198</v>
      </c>
      <c r="S29" s="53">
        <v>33.765790934177119</v>
      </c>
      <c r="T29" s="48"/>
      <c r="U29" s="48"/>
      <c r="V29" s="48"/>
      <c r="W29" s="48"/>
    </row>
    <row r="30" spans="1:23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53.585532531730173</v>
      </c>
      <c r="F30" s="22">
        <v>36.700093978053459</v>
      </c>
      <c r="G30" s="22">
        <v>24.06967324192151</v>
      </c>
      <c r="H30" s="22">
        <v>53.889702312407771</v>
      </c>
      <c r="I30" s="22">
        <v>60.48663660812521</v>
      </c>
      <c r="J30" s="22">
        <v>23.926518000193262</v>
      </c>
      <c r="K30" s="22">
        <v>24.732541960954563</v>
      </c>
      <c r="L30" s="22">
        <v>20.87900600659858</v>
      </c>
      <c r="M30" s="22">
        <v>29.414834601810082</v>
      </c>
      <c r="N30" s="22">
        <v>38.731622432612092</v>
      </c>
      <c r="O30" s="22">
        <v>31.146912505522913</v>
      </c>
      <c r="P30" s="23">
        <v>52.37834099015722</v>
      </c>
      <c r="Q30" s="21">
        <v>60.48663660812521</v>
      </c>
      <c r="R30" s="24">
        <v>20.87900600659858</v>
      </c>
      <c r="S30" s="25">
        <v>37.354043110783628</v>
      </c>
      <c r="T30" s="48"/>
      <c r="U30" s="48"/>
      <c r="V30" s="48"/>
      <c r="W30" s="48"/>
    </row>
    <row r="31" spans="1:23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66.454132574382157</v>
      </c>
      <c r="F31" s="22">
        <v>36.363852943839859</v>
      </c>
      <c r="G31" s="22">
        <v>81.921000497788754</v>
      </c>
      <c r="H31" s="22">
        <v>111.45513665495281</v>
      </c>
      <c r="I31" s="22">
        <v>65.27598408980181</v>
      </c>
      <c r="J31" s="22">
        <v>92.552353085988685</v>
      </c>
      <c r="K31" s="22">
        <v>84.817879135640254</v>
      </c>
      <c r="L31" s="22">
        <v>100.67969829079493</v>
      </c>
      <c r="M31" s="22">
        <v>138.34245164821547</v>
      </c>
      <c r="N31" s="22">
        <v>107.75743726005719</v>
      </c>
      <c r="O31" s="22">
        <v>73.412140743803903</v>
      </c>
      <c r="P31" s="23">
        <v>132.30803118203792</v>
      </c>
      <c r="Q31" s="21">
        <v>138.34245164821547</v>
      </c>
      <c r="R31" s="24">
        <v>36.363852943839859</v>
      </c>
      <c r="S31" s="25">
        <v>94.705719211590008</v>
      </c>
      <c r="T31" s="48"/>
      <c r="U31" s="48"/>
      <c r="V31" s="48"/>
      <c r="W31" s="48"/>
    </row>
    <row r="32" spans="1:23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62.610011482746124</v>
      </c>
      <c r="F32" s="55">
        <v>96.788816946780415</v>
      </c>
      <c r="G32" s="112">
        <v>101.28792852350374</v>
      </c>
      <c r="H32" s="112">
        <v>173.77146937179054</v>
      </c>
      <c r="I32" s="55">
        <v>134.50972459440823</v>
      </c>
      <c r="J32" s="55" t="s">
        <v>49</v>
      </c>
      <c r="K32" s="55">
        <v>235.55331847825775</v>
      </c>
      <c r="L32" s="55">
        <v>158.61588756692856</v>
      </c>
      <c r="M32" s="55">
        <v>174.58213038775634</v>
      </c>
      <c r="N32" s="55">
        <v>136.95160442495734</v>
      </c>
      <c r="O32" s="55">
        <v>141.84921751026914</v>
      </c>
      <c r="P32" s="56">
        <v>175.65294592663221</v>
      </c>
      <c r="Q32" s="54">
        <v>235.55331847825775</v>
      </c>
      <c r="R32" s="57">
        <v>62.610011482746124</v>
      </c>
      <c r="S32" s="58">
        <v>146.39554533035749</v>
      </c>
      <c r="T32" s="48"/>
      <c r="U32" s="48"/>
      <c r="V32" s="48"/>
      <c r="W32" s="48"/>
    </row>
    <row r="33" spans="1:22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2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7"/>
    </row>
    <row r="35" spans="1:22" x14ac:dyDescent="0.15">
      <c r="V35" s="37"/>
    </row>
    <row r="36" spans="1:22" x14ac:dyDescent="0.15">
      <c r="V36" s="37"/>
    </row>
    <row r="37" spans="1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37"/>
    </row>
    <row r="38" spans="1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37"/>
    </row>
    <row r="39" spans="1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7"/>
    </row>
    <row r="40" spans="1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7"/>
    </row>
    <row r="41" spans="1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37"/>
    </row>
  </sheetData>
  <phoneticPr fontId="1"/>
  <conditionalFormatting sqref="E33:P34 S33:S34">
    <cfRule type="expression" dxfId="112" priority="5783" stopIfTrue="1">
      <formula>#REF!&gt;E33</formula>
    </cfRule>
  </conditionalFormatting>
  <conditionalFormatting sqref="E4:P32">
    <cfRule type="expression" dxfId="111" priority="5785">
      <formula>E4&lt;#REF!</formula>
    </cfRule>
  </conditionalFormatting>
  <conditionalFormatting sqref="S4:S32">
    <cfRule type="expression" dxfId="110" priority="5786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E2F956B-615E-45B8-A5F5-B4BE5564167F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92394381-803B-4E9E-9E31-C210D198F2A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685" id="{BF4EC56E-AE3E-4BF1-A4DD-0A550B1CD091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86" id="{1778CCF4-E7BA-4FE2-9D3D-E97EAC20ACE6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687" id="{96ECA12F-7D12-49D4-95FB-4890A14EC268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88" id="{1D64D0FA-6186-4E6C-855E-CABFFD4FC9BB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689" id="{DBA248BC-563B-4846-8E81-FD13E259B0EB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V42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5" width="7.625" style="27" bestFit="1" customWidth="1"/>
    <col min="6" max="6" width="8.25" style="27" bestFit="1" customWidth="1"/>
    <col min="7" max="10" width="7.625" style="27" bestFit="1" customWidth="1"/>
    <col min="11" max="13" width="8.75" style="27" bestFit="1" customWidth="1"/>
    <col min="14" max="16" width="7.625" style="27" bestFit="1" customWidth="1"/>
    <col min="17" max="17" width="7.5" style="27" customWidth="1"/>
    <col min="18" max="18" width="7.625" style="27" bestFit="1" customWidth="1"/>
    <col min="19" max="19" width="7.875" style="27" bestFit="1" customWidth="1"/>
    <col min="20" max="16384" width="9" style="27"/>
  </cols>
  <sheetData>
    <row r="1" spans="1:22" s="1" customFormat="1" x14ac:dyDescent="0.15">
      <c r="A1" s="45"/>
    </row>
    <row r="2" spans="1:22" s="2" customFormat="1" ht="20.100000000000001" customHeight="1" thickBot="1" x14ac:dyDescent="0.2">
      <c r="A2" s="45"/>
      <c r="C2" s="2" t="s">
        <v>91</v>
      </c>
      <c r="J2" s="2" t="s">
        <v>105</v>
      </c>
      <c r="Q2" s="2" t="s">
        <v>87</v>
      </c>
    </row>
    <row r="3" spans="1:22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2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123.62166769892613</v>
      </c>
      <c r="F4" s="19">
        <v>44.611472862208075</v>
      </c>
      <c r="G4" s="19">
        <v>65.141690866568069</v>
      </c>
      <c r="H4" s="19">
        <v>25.400230239656207</v>
      </c>
      <c r="I4" s="19">
        <v>49.28610942710813</v>
      </c>
      <c r="J4" s="19">
        <v>85.1708142844696</v>
      </c>
      <c r="K4" s="19">
        <v>114.59566884223494</v>
      </c>
      <c r="L4" s="19">
        <v>68.405135327291248</v>
      </c>
      <c r="M4" s="19">
        <v>85.960595136193319</v>
      </c>
      <c r="N4" s="19">
        <v>67.454883407242789</v>
      </c>
      <c r="O4" s="19">
        <v>83.326101112478398</v>
      </c>
      <c r="P4" s="47">
        <v>92.679098124050711</v>
      </c>
      <c r="Q4" s="18">
        <v>123.62166769892613</v>
      </c>
      <c r="R4" s="20">
        <v>25.400230239656207</v>
      </c>
      <c r="S4" s="46">
        <v>73.893529911380838</v>
      </c>
      <c r="T4" s="48"/>
      <c r="U4" s="48"/>
      <c r="V4" s="48"/>
    </row>
    <row r="5" spans="1:22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34.767411698674607</v>
      </c>
      <c r="F5" s="77">
        <v>16.087173824869332</v>
      </c>
      <c r="G5" s="77">
        <v>7.0907534716385356</v>
      </c>
      <c r="H5" s="77">
        <v>4.7647411570739111</v>
      </c>
      <c r="I5" s="77">
        <v>6.8582898048375167</v>
      </c>
      <c r="J5" s="77">
        <v>14.881778729668376</v>
      </c>
      <c r="K5" s="77">
        <v>15.089421692481164</v>
      </c>
      <c r="L5" s="77">
        <v>16.526334999748322</v>
      </c>
      <c r="M5" s="77">
        <v>24.388222847162595</v>
      </c>
      <c r="N5" s="77">
        <v>27.389193349928263</v>
      </c>
      <c r="O5" s="77">
        <v>25.999879299128207</v>
      </c>
      <c r="P5" s="78">
        <v>18.992854631864283</v>
      </c>
      <c r="Q5" s="21">
        <v>34.767411698674607</v>
      </c>
      <c r="R5" s="24">
        <v>4.7647411570739111</v>
      </c>
      <c r="S5" s="79">
        <v>18.076120876503175</v>
      </c>
      <c r="T5" s="48"/>
      <c r="U5" s="48"/>
      <c r="V5" s="48"/>
    </row>
    <row r="6" spans="1:22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41.097403989058094</v>
      </c>
      <c r="F6" s="22">
        <v>30.991390814540026</v>
      </c>
      <c r="G6" s="22">
        <v>15.567759229607882</v>
      </c>
      <c r="H6" s="22">
        <v>13.041192096366085</v>
      </c>
      <c r="I6" s="22">
        <v>22.61467965602198</v>
      </c>
      <c r="J6" s="22">
        <v>23.519714917158296</v>
      </c>
      <c r="K6" s="22">
        <v>39.066709914609469</v>
      </c>
      <c r="L6" s="22">
        <v>33.855111040808431</v>
      </c>
      <c r="M6" s="22">
        <v>38.248489172405229</v>
      </c>
      <c r="N6" s="22">
        <v>52.705291844737104</v>
      </c>
      <c r="O6" s="22">
        <v>38.896757091392011</v>
      </c>
      <c r="P6" s="23">
        <v>49.708920960169912</v>
      </c>
      <c r="Q6" s="21">
        <v>52.705291844737104</v>
      </c>
      <c r="R6" s="24">
        <v>13.041192096366085</v>
      </c>
      <c r="S6" s="25">
        <v>32.515747621018662</v>
      </c>
      <c r="T6" s="48"/>
      <c r="U6" s="48"/>
      <c r="V6" s="48"/>
    </row>
    <row r="7" spans="1:22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28.684950884666193</v>
      </c>
      <c r="G7" s="22">
        <v>21.127176959833065</v>
      </c>
      <c r="H7" s="22">
        <v>15.730391792922983</v>
      </c>
      <c r="I7" s="22">
        <v>25.709313611226655</v>
      </c>
      <c r="J7" s="22">
        <v>38.370674098549436</v>
      </c>
      <c r="K7" s="22">
        <v>31.682959024862289</v>
      </c>
      <c r="L7" s="22">
        <v>31.274690976020331</v>
      </c>
      <c r="M7" s="22">
        <v>35.0744959711609</v>
      </c>
      <c r="N7" s="22">
        <v>43.300262673513764</v>
      </c>
      <c r="O7" s="22">
        <v>28.509665129898899</v>
      </c>
      <c r="P7" s="23">
        <v>46.400334273070129</v>
      </c>
      <c r="Q7" s="21">
        <v>46.400334273070129</v>
      </c>
      <c r="R7" s="24">
        <v>15.730391792922983</v>
      </c>
      <c r="S7" s="114">
        <v>31.635569273435749</v>
      </c>
      <c r="T7" s="48"/>
      <c r="U7" s="48"/>
      <c r="V7" s="48"/>
    </row>
    <row r="8" spans="1:22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10.458019188997593</v>
      </c>
      <c r="F8" s="22">
        <v>15.937389315143552</v>
      </c>
      <c r="G8" s="105">
        <v>13.837427414797801</v>
      </c>
      <c r="H8" s="22">
        <v>5.5605070596516244</v>
      </c>
      <c r="I8" s="22">
        <v>12.127234181456638</v>
      </c>
      <c r="J8" s="22">
        <v>12.883672811797725</v>
      </c>
      <c r="K8" s="105">
        <v>8.0561320928284612</v>
      </c>
      <c r="L8" s="22">
        <v>12.700888081882109</v>
      </c>
      <c r="M8" s="22">
        <v>21.859108952692932</v>
      </c>
      <c r="N8" s="105">
        <v>24.914959439283471</v>
      </c>
      <c r="O8" s="105">
        <v>29.137505237074571</v>
      </c>
      <c r="P8" s="23">
        <v>25.512365130901681</v>
      </c>
      <c r="Q8" s="21">
        <v>25.512365130901681</v>
      </c>
      <c r="R8" s="24">
        <v>5.5605070596516244</v>
      </c>
      <c r="S8" s="25">
        <v>15.788739708944561</v>
      </c>
      <c r="T8" s="48"/>
      <c r="U8" s="48"/>
      <c r="V8" s="48"/>
    </row>
    <row r="9" spans="1:22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50.333304032052631</v>
      </c>
      <c r="F9" s="22">
        <v>47.44899036851853</v>
      </c>
      <c r="G9" s="22">
        <v>34.586003320629814</v>
      </c>
      <c r="H9" s="22">
        <v>21.97818096662898</v>
      </c>
      <c r="I9" s="22">
        <v>42.41633309690544</v>
      </c>
      <c r="J9" s="22">
        <v>37.880153275496667</v>
      </c>
      <c r="K9" s="22">
        <v>62.669097601378148</v>
      </c>
      <c r="L9" s="22">
        <v>47.334823563502262</v>
      </c>
      <c r="M9" s="22">
        <v>79.687861511213029</v>
      </c>
      <c r="N9" s="22">
        <v>89.572761563518625</v>
      </c>
      <c r="O9" s="22">
        <v>55.519851890207725</v>
      </c>
      <c r="P9" s="23">
        <v>69.718410955879691</v>
      </c>
      <c r="Q9" s="21">
        <v>89.572761563518625</v>
      </c>
      <c r="R9" s="24">
        <v>21.97818096662898</v>
      </c>
      <c r="S9" s="25">
        <v>54.327831566341125</v>
      </c>
      <c r="T9" s="48"/>
      <c r="U9" s="48"/>
      <c r="V9" s="48"/>
    </row>
    <row r="10" spans="1:22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35.677762211742461</v>
      </c>
      <c r="F10" s="22">
        <v>29.813942630936857</v>
      </c>
      <c r="G10" s="22">
        <v>24.188525355693283</v>
      </c>
      <c r="H10" s="22">
        <v>16.000586237866859</v>
      </c>
      <c r="I10" s="22" t="s">
        <v>49</v>
      </c>
      <c r="J10" s="22" t="s">
        <v>49</v>
      </c>
      <c r="K10" s="22" t="s">
        <v>49</v>
      </c>
      <c r="L10" s="105">
        <v>20.820596412428088</v>
      </c>
      <c r="M10" s="22">
        <v>42.602751853362967</v>
      </c>
      <c r="N10" s="22">
        <v>49.26962404867399</v>
      </c>
      <c r="O10" s="22">
        <v>32.410581755124696</v>
      </c>
      <c r="P10" s="23">
        <v>47.245840709329791</v>
      </c>
      <c r="Q10" s="21">
        <v>49.26962404867399</v>
      </c>
      <c r="R10" s="24">
        <v>16.000586237866859</v>
      </c>
      <c r="S10" s="114">
        <v>34.346416179383482</v>
      </c>
      <c r="T10" s="48"/>
      <c r="U10" s="48"/>
      <c r="V10" s="48"/>
    </row>
    <row r="11" spans="1:22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37.984527455402848</v>
      </c>
      <c r="F11" s="22">
        <v>21.806793232596448</v>
      </c>
      <c r="G11" s="22">
        <v>16.001661396941472</v>
      </c>
      <c r="H11" s="22">
        <v>25.254253785259898</v>
      </c>
      <c r="I11" s="22">
        <v>17.013867826636968</v>
      </c>
      <c r="J11" s="22">
        <v>19.583268202718958</v>
      </c>
      <c r="K11" s="22">
        <v>28.054786576376685</v>
      </c>
      <c r="L11" s="22">
        <v>16.808447369820183</v>
      </c>
      <c r="M11" s="22">
        <v>13.081861104215648</v>
      </c>
      <c r="N11" s="22">
        <v>15.673895151800231</v>
      </c>
      <c r="O11" s="22">
        <v>14.955908362102488</v>
      </c>
      <c r="P11" s="23">
        <v>20.785144032489832</v>
      </c>
      <c r="Q11" s="21">
        <v>37.984527455402848</v>
      </c>
      <c r="R11" s="24">
        <v>13.081861104215648</v>
      </c>
      <c r="S11" s="25">
        <v>20.517423395492443</v>
      </c>
      <c r="T11" s="48"/>
      <c r="U11" s="48"/>
      <c r="V11" s="48"/>
    </row>
    <row r="12" spans="1:22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35.493355877464452</v>
      </c>
      <c r="F12" s="22">
        <v>30.204866103651298</v>
      </c>
      <c r="G12" s="22">
        <v>19.926636968591342</v>
      </c>
      <c r="H12" s="22">
        <v>35.212028732476568</v>
      </c>
      <c r="I12" s="22">
        <v>36.853600926354119</v>
      </c>
      <c r="J12" s="22">
        <v>28.181300551492349</v>
      </c>
      <c r="K12" s="22">
        <v>36.053204920652519</v>
      </c>
      <c r="L12" s="22">
        <v>18.357109452912947</v>
      </c>
      <c r="M12" s="22">
        <v>12.382941422381762</v>
      </c>
      <c r="N12" s="22">
        <v>10.405979614656292</v>
      </c>
      <c r="O12" s="22">
        <v>12.399219755668634</v>
      </c>
      <c r="P12" s="23">
        <v>21.097705369824503</v>
      </c>
      <c r="Q12" s="21">
        <v>36.853600926354119</v>
      </c>
      <c r="R12" s="24">
        <v>10.405979614656292</v>
      </c>
      <c r="S12" s="25">
        <v>24.718727283795499</v>
      </c>
      <c r="T12" s="48"/>
      <c r="U12" s="48"/>
      <c r="V12" s="48"/>
    </row>
    <row r="13" spans="1:22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139.98675025959335</v>
      </c>
      <c r="F13" s="22">
        <v>112.10756691651648</v>
      </c>
      <c r="G13" s="22">
        <v>61.195237984813851</v>
      </c>
      <c r="H13" s="22">
        <v>117.29677529738572</v>
      </c>
      <c r="I13" s="22">
        <v>188.51879642602424</v>
      </c>
      <c r="J13" s="22">
        <v>115.3419522819618</v>
      </c>
      <c r="K13" s="22">
        <v>123.15408695632166</v>
      </c>
      <c r="L13" s="22">
        <v>52.003418002059654</v>
      </c>
      <c r="M13" s="105">
        <v>45.326443067772459</v>
      </c>
      <c r="N13" s="22">
        <v>30.890557344832853</v>
      </c>
      <c r="O13" s="22">
        <v>57.993332777450711</v>
      </c>
      <c r="P13" s="23">
        <v>87.329101016982719</v>
      </c>
      <c r="Q13" s="21">
        <v>188.51879642602424</v>
      </c>
      <c r="R13" s="24">
        <v>30.890557344832853</v>
      </c>
      <c r="S13" s="25">
        <v>95.897920770968142</v>
      </c>
      <c r="T13" s="48"/>
      <c r="U13" s="48"/>
      <c r="V13" s="48"/>
    </row>
    <row r="14" spans="1:22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161.56180360145575</v>
      </c>
      <c r="F14" s="22">
        <v>101.68496274941216</v>
      </c>
      <c r="G14" s="22">
        <v>60.336607608476676</v>
      </c>
      <c r="H14" s="22">
        <v>109.97711649217378</v>
      </c>
      <c r="I14" s="22">
        <v>167.45654967058437</v>
      </c>
      <c r="J14" s="22">
        <v>122.11151622697557</v>
      </c>
      <c r="K14" s="22">
        <v>147.30332037633372</v>
      </c>
      <c r="L14" s="22">
        <v>56.041056679614414</v>
      </c>
      <c r="M14" s="22">
        <v>40.825863220347586</v>
      </c>
      <c r="N14" s="22">
        <v>43.922143409365454</v>
      </c>
      <c r="O14" s="22">
        <v>47.527914639011392</v>
      </c>
      <c r="P14" s="23">
        <v>93.961589728462314</v>
      </c>
      <c r="Q14" s="21">
        <v>167.45654967058437</v>
      </c>
      <c r="R14" s="24">
        <v>40.825863220347586</v>
      </c>
      <c r="S14" s="25">
        <v>94.303485197374457</v>
      </c>
      <c r="T14" s="48"/>
      <c r="U14" s="48"/>
      <c r="V14" s="48"/>
    </row>
    <row r="15" spans="1:22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90.571999681449569</v>
      </c>
      <c r="F15" s="22">
        <v>56.825417612048206</v>
      </c>
      <c r="G15" s="22">
        <v>31.910970804732987</v>
      </c>
      <c r="H15" s="22">
        <v>49.911800855780029</v>
      </c>
      <c r="I15" s="22">
        <v>71.636395560283489</v>
      </c>
      <c r="J15" s="22">
        <v>63.594942615410957</v>
      </c>
      <c r="K15" s="22">
        <v>74.013457568238422</v>
      </c>
      <c r="L15" s="22">
        <v>50.578068948638752</v>
      </c>
      <c r="M15" s="22">
        <v>38.950507643775268</v>
      </c>
      <c r="N15" s="22">
        <v>20.29359213086385</v>
      </c>
      <c r="O15" s="22">
        <v>39.954077888079354</v>
      </c>
      <c r="P15" s="23">
        <v>69.68809173366401</v>
      </c>
      <c r="Q15" s="21">
        <v>90.571999681449569</v>
      </c>
      <c r="R15" s="24">
        <v>20.29359213086385</v>
      </c>
      <c r="S15" s="25">
        <v>53.682592664758708</v>
      </c>
      <c r="T15" s="48"/>
      <c r="U15" s="48"/>
      <c r="V15" s="48"/>
    </row>
    <row r="16" spans="1:22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84.945527484801943</v>
      </c>
      <c r="F16" s="22">
        <v>58.393887433003947</v>
      </c>
      <c r="G16" s="22">
        <v>40.865167492230704</v>
      </c>
      <c r="H16" s="22">
        <v>70.518612848531887</v>
      </c>
      <c r="I16" s="22">
        <v>93.074122012115851</v>
      </c>
      <c r="J16" s="22">
        <v>61.153983421924224</v>
      </c>
      <c r="K16" s="22">
        <v>77.680801378534738</v>
      </c>
      <c r="L16" s="22">
        <v>40.717576788948428</v>
      </c>
      <c r="M16" s="22">
        <v>29.312684869942586</v>
      </c>
      <c r="N16" s="22">
        <v>30.369126008696579</v>
      </c>
      <c r="O16" s="22">
        <v>26.180722763552254</v>
      </c>
      <c r="P16" s="23">
        <v>49.394969602832624</v>
      </c>
      <c r="Q16" s="21">
        <v>93.074122012115851</v>
      </c>
      <c r="R16" s="24">
        <v>26.180722763552254</v>
      </c>
      <c r="S16" s="25">
        <v>54.997707852056784</v>
      </c>
      <c r="T16" s="48"/>
      <c r="U16" s="48"/>
      <c r="V16" s="48"/>
    </row>
    <row r="17" spans="1:22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66.86075803689161</v>
      </c>
      <c r="F17" s="22">
        <v>46.038390237135786</v>
      </c>
      <c r="G17" s="22">
        <v>37.578485116947064</v>
      </c>
      <c r="H17" s="22">
        <v>57.50974911227096</v>
      </c>
      <c r="I17" s="22">
        <v>69.569151841384581</v>
      </c>
      <c r="J17" s="22">
        <v>42.496365969369407</v>
      </c>
      <c r="K17" s="22">
        <v>72.663526826532959</v>
      </c>
      <c r="L17" s="22">
        <v>27.497561070325702</v>
      </c>
      <c r="M17" s="22">
        <v>15.092734243237402</v>
      </c>
      <c r="N17" s="22">
        <v>17.754080027576947</v>
      </c>
      <c r="O17" s="22">
        <v>22.361327133546222</v>
      </c>
      <c r="P17" s="23">
        <v>36.305987093912897</v>
      </c>
      <c r="Q17" s="21">
        <v>72.663526826532959</v>
      </c>
      <c r="R17" s="24">
        <v>15.092734243237402</v>
      </c>
      <c r="S17" s="25">
        <v>42.709465591256965</v>
      </c>
      <c r="T17" s="48"/>
      <c r="U17" s="48"/>
      <c r="V17" s="48"/>
    </row>
    <row r="18" spans="1:22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14.840610670241272</v>
      </c>
      <c r="F18" s="22">
        <v>10.029196060347497</v>
      </c>
      <c r="G18" s="22">
        <v>6.6141457801079353</v>
      </c>
      <c r="H18" s="22">
        <v>8.7900764486220186</v>
      </c>
      <c r="I18" s="22">
        <v>10.528719816985584</v>
      </c>
      <c r="J18" s="22">
        <v>7.5094787573514949</v>
      </c>
      <c r="K18" s="105">
        <v>11.851994820893685</v>
      </c>
      <c r="L18" s="105">
        <v>6.6248604403326903</v>
      </c>
      <c r="M18" s="22">
        <v>7.0749072049690795</v>
      </c>
      <c r="N18" s="105">
        <v>7.9679790315232397</v>
      </c>
      <c r="O18" s="22" t="s">
        <v>49</v>
      </c>
      <c r="P18" s="108">
        <v>13.540848170214568</v>
      </c>
      <c r="Q18" s="21">
        <v>14.840610670241272</v>
      </c>
      <c r="R18" s="24">
        <v>6.6141457801079353</v>
      </c>
      <c r="S18" s="114">
        <v>9.2678428441150924</v>
      </c>
      <c r="T18" s="48"/>
      <c r="U18" s="48"/>
      <c r="V18" s="48"/>
    </row>
    <row r="19" spans="1:22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30.861162019698025</v>
      </c>
      <c r="F19" s="22">
        <v>30.130150174703626</v>
      </c>
      <c r="G19" s="22">
        <v>29.344770710607349</v>
      </c>
      <c r="H19" s="22">
        <v>20.834423933155385</v>
      </c>
      <c r="I19" s="22">
        <v>28.461413723769418</v>
      </c>
      <c r="J19" s="22">
        <v>21.427495050691299</v>
      </c>
      <c r="K19" s="22">
        <v>33.230544058778513</v>
      </c>
      <c r="L19" s="105">
        <v>24.435473425154356</v>
      </c>
      <c r="M19" s="22">
        <v>22.288316348173431</v>
      </c>
      <c r="N19" s="105">
        <v>27.534072010194606</v>
      </c>
      <c r="O19" s="22">
        <v>25.047921644576657</v>
      </c>
      <c r="P19" s="23">
        <v>35.245536338542649</v>
      </c>
      <c r="Q19" s="21">
        <v>35.245536338542649</v>
      </c>
      <c r="R19" s="24">
        <v>20.834423933155385</v>
      </c>
      <c r="S19" s="25">
        <v>27.037093281623232</v>
      </c>
      <c r="T19" s="48"/>
      <c r="U19" s="48"/>
      <c r="V19" s="48"/>
    </row>
    <row r="20" spans="1:22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44.670402854852505</v>
      </c>
      <c r="F20" s="22">
        <v>30.161649015717895</v>
      </c>
      <c r="G20" s="22">
        <v>20.139667322652009</v>
      </c>
      <c r="H20" s="22">
        <v>11.800410868034492</v>
      </c>
      <c r="I20" s="22">
        <v>15.970069108685916</v>
      </c>
      <c r="J20" s="105">
        <v>11.95154192999294</v>
      </c>
      <c r="K20" s="22">
        <v>22.046605511724906</v>
      </c>
      <c r="L20" s="22">
        <v>20.849487855347363</v>
      </c>
      <c r="M20" s="22">
        <v>31.20464233212439</v>
      </c>
      <c r="N20" s="105">
        <v>38.383981320974989</v>
      </c>
      <c r="O20" s="105">
        <v>17.926779582096501</v>
      </c>
      <c r="P20" s="23">
        <v>33.778715233554983</v>
      </c>
      <c r="Q20" s="21">
        <v>44.670402854852505</v>
      </c>
      <c r="R20" s="24">
        <v>11.800410868034492</v>
      </c>
      <c r="S20" s="25">
        <v>24.923241900361429</v>
      </c>
      <c r="T20" s="48"/>
      <c r="U20" s="48"/>
      <c r="V20" s="48"/>
    </row>
    <row r="21" spans="1:22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50.189238240414639</v>
      </c>
      <c r="F21" s="50">
        <v>48.598656174925345</v>
      </c>
      <c r="G21" s="50">
        <v>36.625224398924239</v>
      </c>
      <c r="H21" s="50">
        <v>25.827387963777461</v>
      </c>
      <c r="I21" s="50">
        <v>49.729735548240747</v>
      </c>
      <c r="J21" s="50">
        <v>24.396933990872729</v>
      </c>
      <c r="K21" s="50">
        <v>19.732085047779027</v>
      </c>
      <c r="L21" s="22">
        <v>32.492037358230135</v>
      </c>
      <c r="M21" s="22">
        <v>42.952595456649327</v>
      </c>
      <c r="N21" s="105">
        <v>70.515095802747979</v>
      </c>
      <c r="O21" s="22" t="s">
        <v>49</v>
      </c>
      <c r="P21" s="23" t="s">
        <v>49</v>
      </c>
      <c r="Q21" s="21">
        <v>50.189238240414639</v>
      </c>
      <c r="R21" s="24">
        <v>19.732085047779027</v>
      </c>
      <c r="S21" s="114">
        <v>38.104075926644839</v>
      </c>
      <c r="T21" s="48"/>
      <c r="U21" s="48"/>
      <c r="V21" s="48"/>
    </row>
    <row r="22" spans="1:22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14.868195561178396</v>
      </c>
      <c r="F22" s="22">
        <v>9.7580637835855022</v>
      </c>
      <c r="G22" s="22">
        <v>7.7029076816730297</v>
      </c>
      <c r="H22" s="22">
        <v>17.887478162266717</v>
      </c>
      <c r="I22" s="22">
        <v>17.574057581068288</v>
      </c>
      <c r="J22" s="22">
        <v>7.7652108896262551</v>
      </c>
      <c r="K22" s="22">
        <v>16.004732700577964</v>
      </c>
      <c r="L22" s="22">
        <v>8.7076521430023401</v>
      </c>
      <c r="M22" s="22">
        <v>9.0624142470167719</v>
      </c>
      <c r="N22" s="22">
        <v>11.393921404882125</v>
      </c>
      <c r="O22" s="22">
        <v>11.245218879508609</v>
      </c>
      <c r="P22" s="23">
        <v>13.925985884804886</v>
      </c>
      <c r="Q22" s="21">
        <v>17.887478162266717</v>
      </c>
      <c r="R22" s="24">
        <v>7.7029076816730297</v>
      </c>
      <c r="S22" s="25">
        <v>12.273761728675375</v>
      </c>
      <c r="T22" s="48"/>
      <c r="U22" s="48"/>
      <c r="V22" s="48"/>
    </row>
    <row r="23" spans="1:22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51.260576481446776</v>
      </c>
      <c r="F23" s="22">
        <v>32.293973223660949</v>
      </c>
      <c r="G23" s="22">
        <v>25.427003085082561</v>
      </c>
      <c r="H23" s="22">
        <v>90.861799172823609</v>
      </c>
      <c r="I23" s="22">
        <v>107.1134600184663</v>
      </c>
      <c r="J23" s="22">
        <v>66.509294448422168</v>
      </c>
      <c r="K23" s="22">
        <v>32.901795920557426</v>
      </c>
      <c r="L23" s="22">
        <v>12.306319170041725</v>
      </c>
      <c r="M23" s="22">
        <v>17.453971045471231</v>
      </c>
      <c r="N23" s="22">
        <v>22.034004580568311</v>
      </c>
      <c r="O23" s="22">
        <v>19.8791166154734</v>
      </c>
      <c r="P23" s="23">
        <v>30.018153084856653</v>
      </c>
      <c r="Q23" s="21">
        <v>107.1134600184663</v>
      </c>
      <c r="R23" s="24">
        <v>12.306319170041725</v>
      </c>
      <c r="S23" s="25">
        <v>41.980178003444131</v>
      </c>
      <c r="T23" s="48"/>
      <c r="U23" s="48"/>
      <c r="V23" s="48"/>
    </row>
    <row r="24" spans="1:22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38.191904712817703</v>
      </c>
      <c r="F24" s="22">
        <v>28.842271390861175</v>
      </c>
      <c r="G24" s="22">
        <v>21.991868602272138</v>
      </c>
      <c r="H24" s="22">
        <v>56.45229960494774</v>
      </c>
      <c r="I24" s="22">
        <v>64.527078916425765</v>
      </c>
      <c r="J24" s="22">
        <v>23.586122974678094</v>
      </c>
      <c r="K24" s="22">
        <v>42.037954427650199</v>
      </c>
      <c r="L24" s="22">
        <v>19.395565004090155</v>
      </c>
      <c r="M24" s="22">
        <v>26.325493691001451</v>
      </c>
      <c r="N24" s="22">
        <v>31.838460790780235</v>
      </c>
      <c r="O24" s="22">
        <v>18.153196273611417</v>
      </c>
      <c r="P24" s="23">
        <v>32.546564264913158</v>
      </c>
      <c r="Q24" s="21">
        <v>38.209174750524618</v>
      </c>
      <c r="R24" s="24">
        <v>14.185361773532996</v>
      </c>
      <c r="S24" s="25">
        <v>34.922650474131856</v>
      </c>
      <c r="T24" s="48"/>
      <c r="U24" s="48"/>
      <c r="V24" s="48"/>
    </row>
    <row r="25" spans="1:22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58.328178550023921</v>
      </c>
      <c r="F25" s="22">
        <v>41.938254068832236</v>
      </c>
      <c r="G25" s="22">
        <v>30.246683309732379</v>
      </c>
      <c r="H25" s="22">
        <v>104.52229248772775</v>
      </c>
      <c r="I25" s="22">
        <v>84.227033651797086</v>
      </c>
      <c r="J25" s="22">
        <v>98.840237493004807</v>
      </c>
      <c r="K25" s="22">
        <v>55.423875239008879</v>
      </c>
      <c r="L25" s="22">
        <v>37.416401965726251</v>
      </c>
      <c r="M25" s="22">
        <v>36.966647565818263</v>
      </c>
      <c r="N25" s="22">
        <v>42.872275822577173</v>
      </c>
      <c r="O25" s="22">
        <v>32.356427291433945</v>
      </c>
      <c r="P25" s="23">
        <v>44.402927359446657</v>
      </c>
      <c r="Q25" s="21">
        <v>104.52229248772775</v>
      </c>
      <c r="R25" s="24">
        <v>30.246683309732379</v>
      </c>
      <c r="S25" s="25">
        <v>55.527099512650317</v>
      </c>
      <c r="T25" s="48"/>
      <c r="U25" s="48"/>
      <c r="V25" s="48"/>
    </row>
    <row r="26" spans="1:22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54.948660317816874</v>
      </c>
      <c r="F26" s="22">
        <v>47.148995786319624</v>
      </c>
      <c r="G26" s="22">
        <v>46.887986505395823</v>
      </c>
      <c r="H26" s="22">
        <v>35.663645436322241</v>
      </c>
      <c r="I26" s="22">
        <v>69.833810863454161</v>
      </c>
      <c r="J26" s="22">
        <v>61.165217366496847</v>
      </c>
      <c r="K26" s="22">
        <v>54.583940701398369</v>
      </c>
      <c r="L26" s="105">
        <v>33.814087988370453</v>
      </c>
      <c r="M26" s="22">
        <v>55.870499202558634</v>
      </c>
      <c r="N26" s="22">
        <v>62.808897668773902</v>
      </c>
      <c r="O26" s="22">
        <v>54.992565722434954</v>
      </c>
      <c r="P26" s="23">
        <v>61.541304347826092</v>
      </c>
      <c r="Q26" s="21">
        <v>69.833810863454161</v>
      </c>
      <c r="R26" s="24">
        <v>35.663645436322241</v>
      </c>
      <c r="S26" s="25">
        <v>53.46762444332817</v>
      </c>
      <c r="T26" s="48"/>
      <c r="U26" s="48"/>
      <c r="V26" s="48"/>
    </row>
    <row r="27" spans="1:22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52.576071906442266</v>
      </c>
      <c r="F27" s="22">
        <v>29.737883709197611</v>
      </c>
      <c r="G27" s="22">
        <v>23.499156788963031</v>
      </c>
      <c r="H27" s="22">
        <v>26.483403535658738</v>
      </c>
      <c r="I27" s="22">
        <v>45.309924524232088</v>
      </c>
      <c r="J27" s="22">
        <v>20.338618578267702</v>
      </c>
      <c r="K27" s="22">
        <v>37.848773524951937</v>
      </c>
      <c r="L27" s="22">
        <v>26.679621980758704</v>
      </c>
      <c r="M27" s="22">
        <v>35.852140813361473</v>
      </c>
      <c r="N27" s="22">
        <v>43.557299474166697</v>
      </c>
      <c r="O27" s="22">
        <v>32.889355451650012</v>
      </c>
      <c r="P27" s="23">
        <v>46.123417158391106</v>
      </c>
      <c r="Q27" s="21">
        <v>52.576071906442266</v>
      </c>
      <c r="R27" s="24">
        <v>20.338618578267702</v>
      </c>
      <c r="S27" s="25">
        <v>35.088850535800141</v>
      </c>
      <c r="T27" s="48"/>
      <c r="U27" s="48"/>
      <c r="V27" s="48"/>
    </row>
    <row r="28" spans="1:22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33.391378375439707</v>
      </c>
      <c r="F28" s="22">
        <v>21.894724415584378</v>
      </c>
      <c r="G28" s="22">
        <v>12.997822353461821</v>
      </c>
      <c r="H28" s="22">
        <v>25.175890208802304</v>
      </c>
      <c r="I28" s="22">
        <v>46.141089047049917</v>
      </c>
      <c r="J28" s="22">
        <v>24.592969142665652</v>
      </c>
      <c r="K28" s="22">
        <v>36.417765997060314</v>
      </c>
      <c r="L28" s="22">
        <v>29.21525162057155</v>
      </c>
      <c r="M28" s="22">
        <v>30.653173933709141</v>
      </c>
      <c r="N28" s="22">
        <v>44.071940326275545</v>
      </c>
      <c r="O28" s="22">
        <v>32.378639764365424</v>
      </c>
      <c r="P28" s="23">
        <v>41.109761828807933</v>
      </c>
      <c r="Q28" s="21">
        <v>46.141089047049917</v>
      </c>
      <c r="R28" s="24">
        <v>12.997822353461821</v>
      </c>
      <c r="S28" s="25">
        <v>31.025201754179207</v>
      </c>
      <c r="T28" s="48"/>
      <c r="U28" s="48"/>
      <c r="V28" s="48"/>
    </row>
    <row r="29" spans="1:22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61.262818044452139</v>
      </c>
      <c r="F29" s="50">
        <v>80.460893555452202</v>
      </c>
      <c r="G29" s="50">
        <v>45.281648866944778</v>
      </c>
      <c r="H29" s="50">
        <v>68.044791391736041</v>
      </c>
      <c r="I29" s="50">
        <v>91.598045232312444</v>
      </c>
      <c r="J29" s="50">
        <v>44.951377054254927</v>
      </c>
      <c r="K29" s="50">
        <v>42.943390565902952</v>
      </c>
      <c r="L29" s="50">
        <v>33.785248944833846</v>
      </c>
      <c r="M29" s="50">
        <v>28.149691914578423</v>
      </c>
      <c r="N29" s="50">
        <v>39.518643586559271</v>
      </c>
      <c r="O29" s="50">
        <v>38.95009342345152</v>
      </c>
      <c r="P29" s="51">
        <v>42.761912137195523</v>
      </c>
      <c r="Q29" s="49">
        <v>91.598045232312444</v>
      </c>
      <c r="R29" s="52">
        <v>28.149691914578423</v>
      </c>
      <c r="S29" s="53">
        <v>50.412783206765511</v>
      </c>
      <c r="T29" s="48"/>
      <c r="U29" s="48"/>
      <c r="V29" s="48"/>
    </row>
    <row r="30" spans="1:22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64.156228985610866</v>
      </c>
      <c r="F30" s="22">
        <v>49.389062783136097</v>
      </c>
      <c r="G30" s="22">
        <v>34.998032006361129</v>
      </c>
      <c r="H30" s="22">
        <v>69.913322022916901</v>
      </c>
      <c r="I30" s="22">
        <v>74.670547910278358</v>
      </c>
      <c r="J30" s="22">
        <v>38.204839741171732</v>
      </c>
      <c r="K30" s="22">
        <v>39.10929770696481</v>
      </c>
      <c r="L30" s="22">
        <v>33.262494469580254</v>
      </c>
      <c r="M30" s="22">
        <v>37.541967933793678</v>
      </c>
      <c r="N30" s="22">
        <v>45.339010628173206</v>
      </c>
      <c r="O30" s="22">
        <v>32.518960367220728</v>
      </c>
      <c r="P30" s="23">
        <v>57.485846131484614</v>
      </c>
      <c r="Q30" s="21">
        <v>74.670547910278358</v>
      </c>
      <c r="R30" s="24">
        <v>32.518960367220728</v>
      </c>
      <c r="S30" s="25">
        <v>47.842226715402447</v>
      </c>
      <c r="T30" s="48"/>
      <c r="U30" s="48"/>
      <c r="V30" s="48"/>
    </row>
    <row r="31" spans="1:22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94.722345900162551</v>
      </c>
      <c r="F31" s="22">
        <v>59.787251215122375</v>
      </c>
      <c r="G31" s="22">
        <v>100.30337452974113</v>
      </c>
      <c r="H31" s="22">
        <v>126.88376102884725</v>
      </c>
      <c r="I31" s="22">
        <v>67.555619657685455</v>
      </c>
      <c r="J31" s="22">
        <v>94.863382230870499</v>
      </c>
      <c r="K31" s="22">
        <v>107.57715584643974</v>
      </c>
      <c r="L31" s="22">
        <v>119.61974477107466</v>
      </c>
      <c r="M31" s="22">
        <v>141.42448320709272</v>
      </c>
      <c r="N31" s="22">
        <v>120.78578936721145</v>
      </c>
      <c r="O31" s="22">
        <v>81.387475007477832</v>
      </c>
      <c r="P31" s="23">
        <v>160.51553985335548</v>
      </c>
      <c r="Q31" s="21">
        <v>160.51553985335548</v>
      </c>
      <c r="R31" s="24">
        <v>59.787251215122375</v>
      </c>
      <c r="S31" s="25">
        <v>109.03501571516972</v>
      </c>
      <c r="T31" s="48"/>
      <c r="U31" s="48"/>
      <c r="V31" s="48"/>
    </row>
    <row r="32" spans="1:22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72.457981828771409</v>
      </c>
      <c r="F32" s="55">
        <v>115.13686284944393</v>
      </c>
      <c r="G32" s="112">
        <v>109.56011243982866</v>
      </c>
      <c r="H32" s="112">
        <v>163.71001954475364</v>
      </c>
      <c r="I32" s="55">
        <v>141.89198166062255</v>
      </c>
      <c r="J32" s="55" t="s">
        <v>49</v>
      </c>
      <c r="K32" s="55">
        <v>246.97642624956654</v>
      </c>
      <c r="L32" s="55">
        <v>175.58063499739333</v>
      </c>
      <c r="M32" s="55">
        <v>182.27091641397237</v>
      </c>
      <c r="N32" s="55">
        <v>152.20370344335311</v>
      </c>
      <c r="O32" s="55">
        <v>152.91165975383424</v>
      </c>
      <c r="P32" s="56">
        <v>191.23339370221288</v>
      </c>
      <c r="Q32" s="54">
        <v>246.97642624956654</v>
      </c>
      <c r="R32" s="57">
        <v>72.457981828771409</v>
      </c>
      <c r="S32" s="58">
        <v>157.44804990582057</v>
      </c>
      <c r="T32" s="48"/>
      <c r="U32" s="48"/>
      <c r="V32" s="48"/>
    </row>
    <row r="33" spans="1:22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2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5"/>
    </row>
    <row r="35" spans="1:22" x14ac:dyDescent="0.15">
      <c r="V35" s="35"/>
    </row>
    <row r="36" spans="1:22" x14ac:dyDescent="0.15">
      <c r="V36" s="35"/>
    </row>
    <row r="37" spans="1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35"/>
    </row>
    <row r="38" spans="1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35"/>
    </row>
    <row r="39" spans="1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5"/>
    </row>
    <row r="40" spans="1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5"/>
    </row>
    <row r="41" spans="1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35"/>
    </row>
    <row r="42" spans="1:22" x14ac:dyDescent="0.15">
      <c r="V42" s="35"/>
    </row>
  </sheetData>
  <phoneticPr fontId="1"/>
  <conditionalFormatting sqref="E33:P34 S33:S34">
    <cfRule type="expression" dxfId="102" priority="5779">
      <formula>#REF!&gt;E33</formula>
    </cfRule>
  </conditionalFormatting>
  <conditionalFormatting sqref="E4:P32">
    <cfRule type="expression" dxfId="101" priority="5781">
      <formula>E4&lt;#REF!</formula>
    </cfRule>
  </conditionalFormatting>
  <conditionalFormatting sqref="S4:S32">
    <cfRule type="expression" dxfId="100" priority="5782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94CBE390-6C64-4D38-B833-F594E3751FF9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23F49736-99DA-44DF-9765-BCB9A808169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690" id="{6B842E43-2800-4B47-827E-3968746DB7E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91" id="{6E72A29D-696F-4592-BEBC-4DCED3F6C7DD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692" id="{68C92844-D3FA-42B2-90DD-DB92588C155B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93" id="{F7107246-AF7E-4244-A922-44F7C1AB9318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694" id="{CB35689E-9A19-4C58-9497-5B44A177D3B5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V41"/>
  <sheetViews>
    <sheetView zoomScale="70" zoomScaleNormal="70" workbookViewId="0">
      <selection activeCell="R13" sqref="R13:R16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1" spans="1:22" s="1" customFormat="1" x14ac:dyDescent="0.15">
      <c r="A1" s="45"/>
    </row>
    <row r="2" spans="1:22" s="2" customFormat="1" ht="20.100000000000001" customHeight="1" thickBot="1" x14ac:dyDescent="0.2">
      <c r="A2" s="45"/>
      <c r="C2" s="2" t="s">
        <v>92</v>
      </c>
      <c r="J2" s="2" t="s">
        <v>105</v>
      </c>
      <c r="Q2" s="2" t="s">
        <v>87</v>
      </c>
    </row>
    <row r="3" spans="1:22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2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5.8451031070814761</v>
      </c>
      <c r="F4" s="19">
        <v>1.2127593473603777</v>
      </c>
      <c r="G4" s="19">
        <v>2.4119948819059847</v>
      </c>
      <c r="H4" s="19">
        <v>1.838486579820918</v>
      </c>
      <c r="I4" s="19">
        <v>3.3978634040320568</v>
      </c>
      <c r="J4" s="19">
        <v>2.591759853337964</v>
      </c>
      <c r="K4" s="19">
        <v>4.0956283483626779</v>
      </c>
      <c r="L4" s="19">
        <v>2.9591321945064597</v>
      </c>
      <c r="M4" s="19">
        <v>3.2055016574067903</v>
      </c>
      <c r="N4" s="19">
        <v>4.0762512429029245</v>
      </c>
      <c r="O4" s="19">
        <v>6.5496370195293512</v>
      </c>
      <c r="P4" s="47">
        <v>4.1712722703726897</v>
      </c>
      <c r="Q4" s="18">
        <v>6.5496370195293512</v>
      </c>
      <c r="R4" s="20">
        <v>1.2127593473603777</v>
      </c>
      <c r="S4" s="46">
        <v>3.4538665261577801</v>
      </c>
      <c r="T4" s="48"/>
      <c r="U4" s="48"/>
      <c r="V4" s="48"/>
    </row>
    <row r="5" spans="1:22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3.4623625371536222</v>
      </c>
      <c r="F5" s="77">
        <v>1.8970180041263429</v>
      </c>
      <c r="G5" s="77">
        <v>2.2444203923915858</v>
      </c>
      <c r="H5" s="77">
        <v>1.5346627659836369</v>
      </c>
      <c r="I5" s="77">
        <v>1.4779146909832419</v>
      </c>
      <c r="J5" s="77">
        <v>1.6605913386492386</v>
      </c>
      <c r="K5" s="77">
        <v>4.1090163259085113</v>
      </c>
      <c r="L5" s="77">
        <v>1.6450506039783952</v>
      </c>
      <c r="M5" s="77">
        <v>1.9228213737557844</v>
      </c>
      <c r="N5" s="77">
        <v>1.9352018454817288</v>
      </c>
      <c r="O5" s="77">
        <v>5.6090690965882875</v>
      </c>
      <c r="P5" s="78">
        <v>2.4536193915625812</v>
      </c>
      <c r="Q5" s="21">
        <v>5.6090690965882875</v>
      </c>
      <c r="R5" s="24">
        <v>1.4779146909832419</v>
      </c>
      <c r="S5" s="79">
        <v>2.4823071967496269</v>
      </c>
      <c r="T5" s="48"/>
      <c r="U5" s="48"/>
      <c r="V5" s="48"/>
    </row>
    <row r="6" spans="1:22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3.5790222213680676</v>
      </c>
      <c r="F6" s="22">
        <v>1.9885871582969232</v>
      </c>
      <c r="G6" s="22">
        <v>1.6911756018941402</v>
      </c>
      <c r="H6" s="22">
        <v>1.9201619963283831</v>
      </c>
      <c r="I6" s="22">
        <v>2.31148962836268</v>
      </c>
      <c r="J6" s="22">
        <v>2.3977372521221869</v>
      </c>
      <c r="K6" s="22">
        <v>2.9041179978287612</v>
      </c>
      <c r="L6" s="22">
        <v>2.2721861176918026</v>
      </c>
      <c r="M6" s="22">
        <v>2.7246185703719745</v>
      </c>
      <c r="N6" s="22">
        <v>3.3132794549046305</v>
      </c>
      <c r="O6" s="22">
        <v>6.6440034699762194</v>
      </c>
      <c r="P6" s="23">
        <v>4.5487366805993492</v>
      </c>
      <c r="Q6" s="21">
        <v>6.6440034699762194</v>
      </c>
      <c r="R6" s="24">
        <v>1.6911756018941402</v>
      </c>
      <c r="S6" s="25">
        <v>2.9864309046113391</v>
      </c>
      <c r="T6" s="48"/>
      <c r="U6" s="48"/>
      <c r="V6" s="48"/>
    </row>
    <row r="7" spans="1:22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2.4567028469281285</v>
      </c>
      <c r="G7" s="22">
        <v>1.2790573622887229</v>
      </c>
      <c r="H7" s="22">
        <v>2.6136958269384047</v>
      </c>
      <c r="I7" s="22">
        <v>2.1461585243905992</v>
      </c>
      <c r="J7" s="22">
        <v>1.9459963699298062</v>
      </c>
      <c r="K7" s="22">
        <v>2.7597566433302623</v>
      </c>
      <c r="L7" s="22">
        <v>2.5547313778900609</v>
      </c>
      <c r="M7" s="22">
        <v>2.7062419116527772</v>
      </c>
      <c r="N7" s="22">
        <v>2.4626495117402825</v>
      </c>
      <c r="O7" s="22">
        <v>3.4791210003337367</v>
      </c>
      <c r="P7" s="23">
        <v>3.4932998827826358</v>
      </c>
      <c r="Q7" s="21">
        <v>3.4932998827826358</v>
      </c>
      <c r="R7" s="24">
        <v>1.2790573622887229</v>
      </c>
      <c r="S7" s="114">
        <v>2.5193023230900833</v>
      </c>
      <c r="T7" s="48"/>
      <c r="U7" s="48"/>
      <c r="V7" s="48"/>
    </row>
    <row r="8" spans="1:22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1.5798157655874074</v>
      </c>
      <c r="F8" s="22">
        <v>2.046284444700075</v>
      </c>
      <c r="G8" s="105">
        <v>1.4749351691720709</v>
      </c>
      <c r="H8" s="22">
        <v>0.67084580747505407</v>
      </c>
      <c r="I8" s="22">
        <v>0.85849451210036287</v>
      </c>
      <c r="J8" s="22">
        <v>1.0459267665315564</v>
      </c>
      <c r="K8" s="105">
        <v>0.65231609580796679</v>
      </c>
      <c r="L8" s="22">
        <v>1.6276286253562946</v>
      </c>
      <c r="M8" s="22">
        <v>1.5737150032276956</v>
      </c>
      <c r="N8" s="105">
        <v>1.6048718671625559</v>
      </c>
      <c r="O8" s="105">
        <v>3.8521340344953567</v>
      </c>
      <c r="P8" s="23">
        <v>2.7790004945769584</v>
      </c>
      <c r="Q8" s="21">
        <v>2.7790004945769584</v>
      </c>
      <c r="R8" s="24">
        <v>0.67084580747505407</v>
      </c>
      <c r="S8" s="25">
        <v>1.5950449989034103</v>
      </c>
      <c r="T8" s="48"/>
      <c r="U8" s="48"/>
      <c r="V8" s="48"/>
    </row>
    <row r="9" spans="1:22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3.5957689049994808</v>
      </c>
      <c r="F9" s="22">
        <v>2.6345611626462406</v>
      </c>
      <c r="G9" s="22">
        <v>2.1210002965859847</v>
      </c>
      <c r="H9" s="22">
        <v>2.0905806538473222</v>
      </c>
      <c r="I9" s="22">
        <v>3.0889415723204565</v>
      </c>
      <c r="J9" s="22">
        <v>3.4823021400975578</v>
      </c>
      <c r="K9" s="22">
        <v>3.550451124065602</v>
      </c>
      <c r="L9" s="22">
        <v>2.6676313202841793</v>
      </c>
      <c r="M9" s="22">
        <v>2.8307842601768147</v>
      </c>
      <c r="N9" s="22">
        <v>3.4021729053275003</v>
      </c>
      <c r="O9" s="22">
        <v>5.5451126864492988</v>
      </c>
      <c r="P9" s="23">
        <v>3.7175121245966158</v>
      </c>
      <c r="Q9" s="21">
        <v>5.5451126864492988</v>
      </c>
      <c r="R9" s="24">
        <v>2.0905806538473222</v>
      </c>
      <c r="S9" s="25">
        <v>3.2142838166696723</v>
      </c>
      <c r="T9" s="48"/>
      <c r="U9" s="48"/>
      <c r="V9" s="48"/>
    </row>
    <row r="10" spans="1:22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3.2029977940647525</v>
      </c>
      <c r="F10" s="22">
        <v>2.3625878414429979</v>
      </c>
      <c r="G10" s="22">
        <v>1.8726347158177994</v>
      </c>
      <c r="H10" s="22">
        <v>2.2632277163783932</v>
      </c>
      <c r="I10" s="22" t="s">
        <v>49</v>
      </c>
      <c r="J10" s="22" t="s">
        <v>49</v>
      </c>
      <c r="K10" s="22" t="s">
        <v>49</v>
      </c>
      <c r="L10" s="105">
        <v>1.8266459194846456</v>
      </c>
      <c r="M10" s="22">
        <v>2.2578426139824432</v>
      </c>
      <c r="N10" s="22">
        <v>2.662734292868683</v>
      </c>
      <c r="O10" s="22">
        <v>4.9121696810657403</v>
      </c>
      <c r="P10" s="23">
        <v>3.2326661217034394</v>
      </c>
      <c r="Q10" s="21">
        <v>4.9121696810657403</v>
      </c>
      <c r="R10" s="24">
        <v>1.8726347158177994</v>
      </c>
      <c r="S10" s="114">
        <v>2.7598885290780424</v>
      </c>
      <c r="T10" s="48"/>
      <c r="U10" s="48"/>
      <c r="V10" s="48"/>
    </row>
    <row r="11" spans="1:22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27.994508900609915</v>
      </c>
      <c r="F11" s="22">
        <v>5.8744150307907406</v>
      </c>
      <c r="G11" s="22">
        <v>5.0376399062327488</v>
      </c>
      <c r="H11" s="22">
        <v>3.8234199963053936</v>
      </c>
      <c r="I11" s="22">
        <v>2.5360677298734395</v>
      </c>
      <c r="J11" s="22">
        <v>3.1539667861969511</v>
      </c>
      <c r="K11" s="22">
        <v>4.902857559601693</v>
      </c>
      <c r="L11" s="22">
        <v>3.6809388316828229</v>
      </c>
      <c r="M11" s="22">
        <v>3.2736492141853955</v>
      </c>
      <c r="N11" s="22">
        <v>4.0685041319521922</v>
      </c>
      <c r="O11" s="22">
        <v>5.2353563478875333</v>
      </c>
      <c r="P11" s="23">
        <v>3.0338943967371299</v>
      </c>
      <c r="Q11" s="21">
        <v>27.994508900609915</v>
      </c>
      <c r="R11" s="24">
        <v>2.5360677298734395</v>
      </c>
      <c r="S11" s="25">
        <v>5.9170878110907736</v>
      </c>
      <c r="T11" s="48"/>
      <c r="U11" s="48"/>
      <c r="V11" s="48"/>
    </row>
    <row r="12" spans="1:22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4.020818924883768</v>
      </c>
      <c r="F12" s="22">
        <v>4.1461848039590636</v>
      </c>
      <c r="G12" s="22">
        <v>2.5090427635661712</v>
      </c>
      <c r="H12" s="22">
        <v>3.2987067072369136</v>
      </c>
      <c r="I12" s="22">
        <v>3.3301953542580351</v>
      </c>
      <c r="J12" s="22">
        <v>3.5968454852589793</v>
      </c>
      <c r="K12" s="22">
        <v>4.3310468117901744</v>
      </c>
      <c r="L12" s="22">
        <v>3.3667536395076665</v>
      </c>
      <c r="M12" s="22">
        <v>4.2201952801323106</v>
      </c>
      <c r="N12" s="22">
        <v>3.5447044939469565</v>
      </c>
      <c r="O12" s="22">
        <v>4.7256217471846753</v>
      </c>
      <c r="P12" s="23">
        <v>2.7692939441461979</v>
      </c>
      <c r="Q12" s="21">
        <v>4.7256217471846753</v>
      </c>
      <c r="R12" s="24">
        <v>2.5090427635661712</v>
      </c>
      <c r="S12" s="25">
        <v>3.6754933383263153</v>
      </c>
      <c r="T12" s="48"/>
      <c r="U12" s="48"/>
      <c r="V12" s="48"/>
    </row>
    <row r="13" spans="1:22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5.0184313773397662</v>
      </c>
      <c r="F13" s="22">
        <v>3.6794005093216282</v>
      </c>
      <c r="G13" s="22">
        <v>2.747506035675622</v>
      </c>
      <c r="H13" s="22">
        <v>3.6103278210703511</v>
      </c>
      <c r="I13" s="22">
        <v>4.752694656263146</v>
      </c>
      <c r="J13" s="22">
        <v>2.6450298326385711</v>
      </c>
      <c r="K13" s="22">
        <v>5.1060575498223821</v>
      </c>
      <c r="L13" s="22">
        <v>4.1396569690811758</v>
      </c>
      <c r="M13" s="105">
        <v>4.3051731796958803</v>
      </c>
      <c r="N13" s="22">
        <v>2.2559862046875208</v>
      </c>
      <c r="O13" s="22">
        <v>3.8078694396708617</v>
      </c>
      <c r="P13" s="119">
        <v>0</v>
      </c>
      <c r="Q13" s="21">
        <v>5.1060575498223821</v>
      </c>
      <c r="R13" s="122">
        <v>0</v>
      </c>
      <c r="S13" s="25">
        <v>3.6149132319200379</v>
      </c>
      <c r="T13" s="48"/>
      <c r="U13" s="48"/>
      <c r="V13" s="48"/>
    </row>
    <row r="14" spans="1:22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6.8455639672746926</v>
      </c>
      <c r="F14" s="22">
        <v>3.6278253791355843</v>
      </c>
      <c r="G14" s="22">
        <v>2.7501162205069387</v>
      </c>
      <c r="H14" s="22">
        <v>1.1846203126649391</v>
      </c>
      <c r="I14" s="22">
        <v>4.1412138420790283</v>
      </c>
      <c r="J14" s="22">
        <v>2.9908279957899273</v>
      </c>
      <c r="K14" s="22">
        <v>2.5484067236053605</v>
      </c>
      <c r="L14" s="22">
        <v>2.6550983344625765</v>
      </c>
      <c r="M14" s="22">
        <v>2.637244539952786</v>
      </c>
      <c r="N14" s="22">
        <v>2.7892956525335815</v>
      </c>
      <c r="O14" s="22">
        <v>6.357288408308249</v>
      </c>
      <c r="P14" s="119">
        <v>7.659170907749456E-2</v>
      </c>
      <c r="Q14" s="21">
        <v>6.8455639672746926</v>
      </c>
      <c r="R14" s="122">
        <v>7.659170907749456E-2</v>
      </c>
      <c r="S14" s="25">
        <v>3.2068837212696337</v>
      </c>
      <c r="T14" s="48"/>
      <c r="U14" s="48"/>
      <c r="V14" s="48"/>
    </row>
    <row r="15" spans="1:22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5.9535342864578666</v>
      </c>
      <c r="F15" s="22">
        <v>2.8328861669834597</v>
      </c>
      <c r="G15" s="22">
        <v>2.5201842146247242</v>
      </c>
      <c r="H15" s="115">
        <v>0</v>
      </c>
      <c r="I15" s="22">
        <v>2.0777894490714077</v>
      </c>
      <c r="J15" s="22">
        <v>1.860939101696359</v>
      </c>
      <c r="K15" s="22">
        <v>0.71596030838746261</v>
      </c>
      <c r="L15" s="22">
        <v>1.9963156863359306</v>
      </c>
      <c r="M15" s="22">
        <v>2.3380765049944014</v>
      </c>
      <c r="N15" s="22">
        <v>2.6912624878815419</v>
      </c>
      <c r="O15" s="22">
        <v>5.2142010285463893</v>
      </c>
      <c r="P15" s="119">
        <v>0</v>
      </c>
      <c r="Q15" s="21">
        <v>5.9535342864578666</v>
      </c>
      <c r="R15" s="122">
        <v>0</v>
      </c>
      <c r="S15" s="25">
        <v>2.3273702748966354</v>
      </c>
      <c r="T15" s="48"/>
      <c r="U15" s="48"/>
      <c r="V15" s="48"/>
    </row>
    <row r="16" spans="1:22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4.1151519137613537</v>
      </c>
      <c r="F16" s="22">
        <v>3.0672213022140755</v>
      </c>
      <c r="G16" s="22">
        <v>2.3937100660245396</v>
      </c>
      <c r="H16" s="22">
        <v>0.96144176536326453</v>
      </c>
      <c r="I16" s="22">
        <v>2.9940422531481876</v>
      </c>
      <c r="J16" s="22">
        <v>2.7271883661475025</v>
      </c>
      <c r="K16" s="22">
        <v>3.935587821434765</v>
      </c>
      <c r="L16" s="22">
        <v>3.8873059306426834</v>
      </c>
      <c r="M16" s="22">
        <v>3.6054506461078004</v>
      </c>
      <c r="N16" s="22">
        <v>2.7694721021502429</v>
      </c>
      <c r="O16" s="22">
        <v>2.4270795731684567</v>
      </c>
      <c r="P16" s="119">
        <v>0</v>
      </c>
      <c r="Q16" s="21">
        <v>4.1151519137613537</v>
      </c>
      <c r="R16" s="122">
        <v>0</v>
      </c>
      <c r="S16" s="25">
        <v>2.7432363097004369</v>
      </c>
      <c r="T16" s="48"/>
      <c r="U16" s="48"/>
      <c r="V16" s="48"/>
    </row>
    <row r="17" spans="1:22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3.9337593513338724</v>
      </c>
      <c r="F17" s="22">
        <v>3.3972721991237851</v>
      </c>
      <c r="G17" s="22">
        <v>2.2198687060787523</v>
      </c>
      <c r="H17" s="22">
        <v>1.2096258566642271</v>
      </c>
      <c r="I17" s="22">
        <v>3.2147457029672717</v>
      </c>
      <c r="J17" s="22">
        <v>2.1018573469288135</v>
      </c>
      <c r="K17" s="22">
        <v>3.6591676431801878</v>
      </c>
      <c r="L17" s="22">
        <v>4.1011924819331851</v>
      </c>
      <c r="M17" s="22">
        <v>4.1762926469112953</v>
      </c>
      <c r="N17" s="22">
        <v>4.3211123826842179</v>
      </c>
      <c r="O17" s="22">
        <v>1.265983245584908</v>
      </c>
      <c r="P17" s="23">
        <v>2.3732502982013433</v>
      </c>
      <c r="Q17" s="21">
        <v>4.3211123826842179</v>
      </c>
      <c r="R17" s="24">
        <v>1.2096258566642271</v>
      </c>
      <c r="S17" s="25">
        <v>2.9708358907030918</v>
      </c>
      <c r="T17" s="48"/>
      <c r="U17" s="48"/>
      <c r="V17" s="48"/>
    </row>
    <row r="18" spans="1:22" ht="13.5" customHeight="1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3.1071189983130156</v>
      </c>
      <c r="F18" s="22">
        <v>2.7232272958691635</v>
      </c>
      <c r="G18" s="22">
        <v>2.3982718907234513</v>
      </c>
      <c r="H18" s="22">
        <v>1.7410290970532105</v>
      </c>
      <c r="I18" s="22">
        <v>2.2499376924527974</v>
      </c>
      <c r="J18" s="22">
        <v>2.4705323444340546</v>
      </c>
      <c r="K18" s="105">
        <v>1.7982045148198453</v>
      </c>
      <c r="L18" s="105">
        <v>2.0665206338362236</v>
      </c>
      <c r="M18" s="22">
        <v>1.564603601925538</v>
      </c>
      <c r="N18" s="105">
        <v>1.6411885486831415</v>
      </c>
      <c r="O18" s="22" t="s">
        <v>49</v>
      </c>
      <c r="P18" s="108">
        <v>1.8362257074727779</v>
      </c>
      <c r="Q18" s="21">
        <v>3.1071189983130156</v>
      </c>
      <c r="R18" s="24">
        <v>1.564603601925538</v>
      </c>
      <c r="S18" s="114">
        <v>2.1469898254988444</v>
      </c>
      <c r="T18" s="48"/>
      <c r="U18" s="48"/>
      <c r="V18" s="48"/>
    </row>
    <row r="19" spans="1:22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5.2752572812693517</v>
      </c>
      <c r="F19" s="22">
        <v>4.2395163573209764</v>
      </c>
      <c r="G19" s="22">
        <v>4.2286464734706843</v>
      </c>
      <c r="H19" s="22">
        <v>4.4132271189492913</v>
      </c>
      <c r="I19" s="22">
        <v>4.5262654014700185</v>
      </c>
      <c r="J19" s="22">
        <v>2.2693775978293922</v>
      </c>
      <c r="K19" s="22">
        <v>2.9469789939616406</v>
      </c>
      <c r="L19" s="105">
        <v>3.0667679186868391</v>
      </c>
      <c r="M19" s="22">
        <v>2.4416778266539572</v>
      </c>
      <c r="N19" s="105">
        <v>3.8242472521957662</v>
      </c>
      <c r="O19" s="22">
        <v>6.5810933357183803</v>
      </c>
      <c r="P19" s="23">
        <v>4.8185487120049579</v>
      </c>
      <c r="Q19" s="21">
        <v>6.5810933357183803</v>
      </c>
      <c r="R19" s="24">
        <v>2.2693775978293922</v>
      </c>
      <c r="S19" s="25">
        <v>4.0544457198376511</v>
      </c>
      <c r="T19" s="48"/>
      <c r="U19" s="48"/>
      <c r="V19" s="48"/>
    </row>
    <row r="20" spans="1:22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5.2978781846873995</v>
      </c>
      <c r="F20" s="22">
        <v>2.8970388103675986</v>
      </c>
      <c r="G20" s="22">
        <v>2.2987548400440709</v>
      </c>
      <c r="H20" s="22">
        <v>1.3494583205447088</v>
      </c>
      <c r="I20" s="22">
        <v>1.4975839538619875</v>
      </c>
      <c r="J20" s="105">
        <v>1.3847597601596093</v>
      </c>
      <c r="K20" s="22">
        <v>1.4367996535028509</v>
      </c>
      <c r="L20" s="22">
        <v>2.1262104981976342</v>
      </c>
      <c r="M20" s="22">
        <v>2.0938502597638138</v>
      </c>
      <c r="N20" s="105">
        <v>2.7052955119147462</v>
      </c>
      <c r="O20" s="105">
        <v>4.5878312910636581</v>
      </c>
      <c r="P20" s="23">
        <v>2.9951723471241687</v>
      </c>
      <c r="Q20" s="21">
        <v>5.2978781846873995</v>
      </c>
      <c r="R20" s="24">
        <v>1.3494583205447088</v>
      </c>
      <c r="S20" s="25">
        <v>2.4453265518606497</v>
      </c>
      <c r="T20" s="48"/>
      <c r="U20" s="48"/>
      <c r="V20" s="48"/>
    </row>
    <row r="21" spans="1:22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6.2331112661486063</v>
      </c>
      <c r="F21" s="50">
        <v>4.4586346291534413</v>
      </c>
      <c r="G21" s="50">
        <v>3.819008297525516</v>
      </c>
      <c r="H21" s="50">
        <v>2.9058557841511381</v>
      </c>
      <c r="I21" s="50">
        <v>4.465856702169388</v>
      </c>
      <c r="J21" s="50">
        <v>10.195515586784817</v>
      </c>
      <c r="K21" s="50">
        <v>16.094168764471508</v>
      </c>
      <c r="L21" s="22">
        <v>3.0876094807624992</v>
      </c>
      <c r="M21" s="22">
        <v>2.1143837907069738</v>
      </c>
      <c r="N21" s="105">
        <v>3.2893831682870771</v>
      </c>
      <c r="O21" s="22" t="s">
        <v>49</v>
      </c>
      <c r="P21" s="23" t="s">
        <v>49</v>
      </c>
      <c r="Q21" s="21">
        <v>16.094168764471508</v>
      </c>
      <c r="R21" s="24">
        <v>2.1143837907069738</v>
      </c>
      <c r="S21" s="114">
        <v>5.6544694784596992</v>
      </c>
      <c r="T21" s="48"/>
      <c r="U21" s="48"/>
      <c r="V21" s="48"/>
    </row>
    <row r="22" spans="1:22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2.8323323001151128</v>
      </c>
      <c r="F22" s="22">
        <v>9.413127258476619</v>
      </c>
      <c r="G22" s="22">
        <v>2.3125208827718122</v>
      </c>
      <c r="H22" s="22">
        <v>2.5141182061136691</v>
      </c>
      <c r="I22" s="22">
        <v>2.120558506532249</v>
      </c>
      <c r="J22" s="22">
        <v>2.0690439590574292</v>
      </c>
      <c r="K22" s="22">
        <v>2.2295963825269438</v>
      </c>
      <c r="L22" s="22">
        <v>1.6639241536486558</v>
      </c>
      <c r="M22" s="22">
        <v>1.5168793391243689</v>
      </c>
      <c r="N22" s="22">
        <v>1.6797013843860293</v>
      </c>
      <c r="O22" s="22">
        <v>3.2566348726490015</v>
      </c>
      <c r="P22" s="23">
        <v>2.5574549513951115</v>
      </c>
      <c r="Q22" s="21">
        <v>9.413127258476619</v>
      </c>
      <c r="R22" s="24">
        <v>1.5168793391243689</v>
      </c>
      <c r="S22" s="25">
        <v>2.765062117438172</v>
      </c>
      <c r="T22" s="48"/>
      <c r="U22" s="48"/>
      <c r="V22" s="48"/>
    </row>
    <row r="23" spans="1:22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4.3031732134841878</v>
      </c>
      <c r="F23" s="22">
        <v>2.8553550569549433</v>
      </c>
      <c r="G23" s="22">
        <v>2.6417668213006795</v>
      </c>
      <c r="H23" s="22">
        <v>3.0549411591983939</v>
      </c>
      <c r="I23" s="22">
        <v>5.8126305247383732</v>
      </c>
      <c r="J23" s="22">
        <v>3.0352181731740933</v>
      </c>
      <c r="K23" s="22">
        <v>4.5597731911584045</v>
      </c>
      <c r="L23" s="22">
        <v>2.3652220099092669</v>
      </c>
      <c r="M23" s="22">
        <v>4.1857695232934473</v>
      </c>
      <c r="N23" s="22">
        <v>3.3839753746831134</v>
      </c>
      <c r="O23" s="22">
        <v>4.3386125250096104</v>
      </c>
      <c r="P23" s="23">
        <v>4.1059822508840824</v>
      </c>
      <c r="Q23" s="21">
        <v>5.8126305247383732</v>
      </c>
      <c r="R23" s="24">
        <v>2.3652220099092669</v>
      </c>
      <c r="S23" s="25">
        <v>3.7389995783797252</v>
      </c>
      <c r="T23" s="48"/>
      <c r="U23" s="48"/>
      <c r="V23" s="48"/>
    </row>
    <row r="24" spans="1:22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4.8978658064721685</v>
      </c>
      <c r="F24" s="22">
        <v>4.3607496504553138</v>
      </c>
      <c r="G24" s="22">
        <v>2.0179819062821776</v>
      </c>
      <c r="H24" s="22">
        <v>3.1289373722551495</v>
      </c>
      <c r="I24" s="22">
        <v>3.9112477902033782</v>
      </c>
      <c r="J24" s="22">
        <v>2.654551509909898</v>
      </c>
      <c r="K24" s="22">
        <v>3.3461829126535769</v>
      </c>
      <c r="L24" s="22">
        <v>2.7725630594764148</v>
      </c>
      <c r="M24" s="22">
        <v>3.9094932835859284</v>
      </c>
      <c r="N24" s="22">
        <v>4.7776296352997525</v>
      </c>
      <c r="O24" s="22">
        <v>3.8657796128539608</v>
      </c>
      <c r="P24" s="23">
        <v>3.6851885222279681</v>
      </c>
      <c r="Q24" s="21">
        <v>12.142672896165932</v>
      </c>
      <c r="R24" s="24">
        <v>0.7345150002799633</v>
      </c>
      <c r="S24" s="25">
        <v>3.6285467015124886</v>
      </c>
      <c r="T24" s="48"/>
      <c r="U24" s="48"/>
      <c r="V24" s="48"/>
    </row>
    <row r="25" spans="1:22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3.4532815005140565</v>
      </c>
      <c r="F25" s="22">
        <v>2.2006251840863955</v>
      </c>
      <c r="G25" s="22">
        <v>1.4945988650143516</v>
      </c>
      <c r="H25" s="22">
        <v>2.6752264464979509</v>
      </c>
      <c r="I25" s="22">
        <v>2.1052383199112636</v>
      </c>
      <c r="J25" s="22">
        <v>2.4203608145200541</v>
      </c>
      <c r="K25" s="22">
        <v>1.8477193703242749</v>
      </c>
      <c r="L25" s="22">
        <v>1.8431930887872836</v>
      </c>
      <c r="M25" s="22">
        <v>2.1324669377540175</v>
      </c>
      <c r="N25" s="22">
        <v>2.3772135274557065</v>
      </c>
      <c r="O25" s="22">
        <v>4.0080340068263398</v>
      </c>
      <c r="P25" s="23">
        <v>2.8566661819915709</v>
      </c>
      <c r="Q25" s="21">
        <v>4.0080340068263398</v>
      </c>
      <c r="R25" s="24">
        <v>1.4945988650143516</v>
      </c>
      <c r="S25" s="25">
        <v>2.4654070229451266</v>
      </c>
      <c r="T25" s="48"/>
      <c r="U25" s="48"/>
      <c r="V25" s="48"/>
    </row>
    <row r="26" spans="1:22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2.9458163358573914</v>
      </c>
      <c r="F26" s="22">
        <v>1.6331916853475719</v>
      </c>
      <c r="G26" s="22">
        <v>1.5824926836518878</v>
      </c>
      <c r="H26" s="22">
        <v>1.5514226344779256</v>
      </c>
      <c r="I26" s="22">
        <v>1.3798760251956643</v>
      </c>
      <c r="J26" s="22">
        <v>2.1195981328743452</v>
      </c>
      <c r="K26" s="22">
        <v>1.2329055388981176</v>
      </c>
      <c r="L26" s="105">
        <v>0.96176794051272951</v>
      </c>
      <c r="M26" s="22">
        <v>2.0942784876757865</v>
      </c>
      <c r="N26" s="22">
        <v>1.6506416728439151</v>
      </c>
      <c r="O26" s="22">
        <v>4.1549886781152354</v>
      </c>
      <c r="P26" s="23">
        <v>1.8836317135549869</v>
      </c>
      <c r="Q26" s="21">
        <v>4.1549886781152354</v>
      </c>
      <c r="R26" s="24">
        <v>1.2329055388981176</v>
      </c>
      <c r="S26" s="25">
        <v>1.9635501308589736</v>
      </c>
      <c r="T26" s="48"/>
      <c r="U26" s="48"/>
      <c r="V26" s="48"/>
    </row>
    <row r="27" spans="1:22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3.7717980249582732</v>
      </c>
      <c r="F27" s="22">
        <v>2.6485171419819302</v>
      </c>
      <c r="G27" s="22">
        <v>2.4891530327520806</v>
      </c>
      <c r="H27" s="22">
        <v>2.7727662274925082</v>
      </c>
      <c r="I27" s="22">
        <v>3.119024205209449</v>
      </c>
      <c r="J27" s="22">
        <v>2.1875912293520416</v>
      </c>
      <c r="K27" s="22">
        <v>3.7248432276073622</v>
      </c>
      <c r="L27" s="22">
        <v>3.4952824840880297</v>
      </c>
      <c r="M27" s="22">
        <v>4.5523206503532014</v>
      </c>
      <c r="N27" s="22">
        <v>6.1459800789773755</v>
      </c>
      <c r="O27" s="22">
        <v>7.9446500662298192</v>
      </c>
      <c r="P27" s="23">
        <v>5.9706615037260367</v>
      </c>
      <c r="Q27" s="21">
        <v>7.9446500662298192</v>
      </c>
      <c r="R27" s="24">
        <v>2.1875912293520416</v>
      </c>
      <c r="S27" s="25">
        <v>4.080556676893762</v>
      </c>
      <c r="T27" s="48"/>
      <c r="U27" s="48"/>
      <c r="V27" s="48"/>
    </row>
    <row r="28" spans="1:22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4.9490114211707681</v>
      </c>
      <c r="F28" s="22">
        <v>3.2247528415656976</v>
      </c>
      <c r="G28" s="22">
        <v>2.3837616733227192</v>
      </c>
      <c r="H28" s="22">
        <v>2.5143639712152206</v>
      </c>
      <c r="I28" s="22">
        <v>3.1028742338333486</v>
      </c>
      <c r="J28" s="22">
        <v>3.1918375382768014</v>
      </c>
      <c r="K28" s="22">
        <v>3.171766138132563</v>
      </c>
      <c r="L28" s="22">
        <v>3.2486052017224161</v>
      </c>
      <c r="M28" s="22">
        <v>3.3031840507465451</v>
      </c>
      <c r="N28" s="22">
        <v>4.7573656482387197</v>
      </c>
      <c r="O28" s="22">
        <v>6.6921902120967216</v>
      </c>
      <c r="P28" s="23">
        <v>7.199475378938355</v>
      </c>
      <c r="Q28" s="21">
        <v>7.199475378938355</v>
      </c>
      <c r="R28" s="24">
        <v>2.3837616733227192</v>
      </c>
      <c r="S28" s="25">
        <v>3.8329951222056295</v>
      </c>
      <c r="T28" s="48"/>
      <c r="U28" s="48"/>
      <c r="V28" s="48"/>
    </row>
    <row r="29" spans="1:22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3.4141999139315833</v>
      </c>
      <c r="F29" s="50">
        <v>2.9624511600040231</v>
      </c>
      <c r="G29" s="50">
        <v>0.87850714073493652</v>
      </c>
      <c r="H29" s="50">
        <v>1.5336475737354198</v>
      </c>
      <c r="I29" s="50">
        <v>1.8390201701081517</v>
      </c>
      <c r="J29" s="50">
        <v>0.33546249061410571</v>
      </c>
      <c r="K29" s="50">
        <v>0.5949009861370459</v>
      </c>
      <c r="L29" s="50">
        <v>0.76286761172391682</v>
      </c>
      <c r="M29" s="50">
        <v>0.66766310150734998</v>
      </c>
      <c r="N29" s="50">
        <v>2.0925657090434679</v>
      </c>
      <c r="O29" s="50">
        <v>3.1717297163284108</v>
      </c>
      <c r="P29" s="51">
        <v>2.3951548125467874</v>
      </c>
      <c r="Q29" s="49">
        <v>3.4141999139315833</v>
      </c>
      <c r="R29" s="52">
        <v>0.33546249061410571</v>
      </c>
      <c r="S29" s="53">
        <v>1.6813312926512161</v>
      </c>
      <c r="T29" s="48"/>
      <c r="U29" s="48"/>
      <c r="V29" s="48"/>
    </row>
    <row r="30" spans="1:22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3.8120363281224181</v>
      </c>
      <c r="F30" s="22">
        <v>2.1882510075325339</v>
      </c>
      <c r="G30" s="22">
        <v>1.4407127969749263</v>
      </c>
      <c r="H30" s="22">
        <v>1.9591021388267333</v>
      </c>
      <c r="I30" s="22">
        <v>2.8641124057499754</v>
      </c>
      <c r="J30" s="22">
        <v>2.4007380248332111</v>
      </c>
      <c r="K30" s="22">
        <v>3.1019198655551588</v>
      </c>
      <c r="L30" s="22">
        <v>0.6183931005148734</v>
      </c>
      <c r="M30" s="22">
        <v>0.87827128675813615</v>
      </c>
      <c r="N30" s="22">
        <v>2.6468473619225072</v>
      </c>
      <c r="O30" s="22">
        <v>3.3002464937166951</v>
      </c>
      <c r="P30" s="23">
        <v>2.6263220464129997</v>
      </c>
      <c r="Q30" s="21">
        <v>3.8120363281224181</v>
      </c>
      <c r="R30" s="24">
        <v>0.6183931005148734</v>
      </c>
      <c r="S30" s="25">
        <v>2.23030444782027</v>
      </c>
      <c r="T30" s="48"/>
      <c r="U30" s="48"/>
      <c r="V30" s="48"/>
    </row>
    <row r="31" spans="1:22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5.4086681215659063</v>
      </c>
      <c r="F31" s="22">
        <v>2.7589850511097933</v>
      </c>
      <c r="G31" s="22">
        <v>3.2739485153719414</v>
      </c>
      <c r="H31" s="22">
        <v>3.7214999539115632</v>
      </c>
      <c r="I31" s="22">
        <v>2.070115668329279</v>
      </c>
      <c r="J31" s="22">
        <v>2.9036698938317413</v>
      </c>
      <c r="K31" s="22">
        <v>3.7919068203372066</v>
      </c>
      <c r="L31" s="22">
        <v>3.7367129528705125</v>
      </c>
      <c r="M31" s="22">
        <v>4.618589135382396</v>
      </c>
      <c r="N31" s="22">
        <v>5.0155112613096771</v>
      </c>
      <c r="O31" s="22">
        <v>4.5595512532204499</v>
      </c>
      <c r="P31" s="23">
        <v>6.5695145188273285</v>
      </c>
      <c r="Q31" s="21">
        <v>6.5695145188273285</v>
      </c>
      <c r="R31" s="24">
        <v>2.070115668329279</v>
      </c>
      <c r="S31" s="25">
        <v>4.0257028626402693</v>
      </c>
      <c r="T31" s="48"/>
      <c r="U31" s="48"/>
      <c r="V31" s="48"/>
    </row>
    <row r="32" spans="1:22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2.7366438326898059</v>
      </c>
      <c r="F32" s="55">
        <v>4.1735401816859472</v>
      </c>
      <c r="G32" s="112">
        <v>4.427371189324723</v>
      </c>
      <c r="H32" s="112">
        <v>4.0481205877292794</v>
      </c>
      <c r="I32" s="55">
        <v>4.0786376869772889</v>
      </c>
      <c r="J32" s="55" t="s">
        <v>49</v>
      </c>
      <c r="K32" s="55">
        <v>6.5691466564493863</v>
      </c>
      <c r="L32" s="55">
        <v>4.6497745823471863</v>
      </c>
      <c r="M32" s="55">
        <v>5.0989195177460118</v>
      </c>
      <c r="N32" s="55">
        <v>5.2560412498131397</v>
      </c>
      <c r="O32" s="55">
        <v>6.032046962476552</v>
      </c>
      <c r="P32" s="56">
        <v>6.7307383814308359</v>
      </c>
      <c r="Q32" s="54">
        <v>6.7307383814308359</v>
      </c>
      <c r="R32" s="57">
        <v>2.7366438326898059</v>
      </c>
      <c r="S32" s="58">
        <v>4.9514030157338356</v>
      </c>
      <c r="T32" s="48"/>
      <c r="U32" s="48"/>
      <c r="V32" s="48"/>
    </row>
    <row r="33" spans="1:22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2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5"/>
    </row>
    <row r="35" spans="1:22" x14ac:dyDescent="0.15">
      <c r="V35" s="35"/>
    </row>
    <row r="36" spans="1:22" x14ac:dyDescent="0.15">
      <c r="V36" s="35"/>
    </row>
    <row r="37" spans="1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35"/>
    </row>
    <row r="38" spans="1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35"/>
    </row>
    <row r="39" spans="1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5"/>
    </row>
    <row r="40" spans="1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5"/>
    </row>
    <row r="41" spans="1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35"/>
    </row>
  </sheetData>
  <phoneticPr fontId="1"/>
  <conditionalFormatting sqref="E33:P34 S33:S34">
    <cfRule type="expression" dxfId="92" priority="5775" stopIfTrue="1">
      <formula>#REF!&gt;E33</formula>
    </cfRule>
  </conditionalFormatting>
  <conditionalFormatting sqref="E4:P32">
    <cfRule type="expression" dxfId="91" priority="5777">
      <formula>E4&lt;#REF!</formula>
    </cfRule>
  </conditionalFormatting>
  <conditionalFormatting sqref="S4:S32">
    <cfRule type="expression" dxfId="90" priority="5778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4B1134A-79E5-44D3-AE7C-72760A4D1F79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D2EEB63B-471A-4C60-82D7-F01A41C4BE8D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695" id="{64554288-75C4-4D08-8917-0D1A1752614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96" id="{FA36E2D7-EBE2-4C28-B2F0-8C38E30ABFAF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697" id="{EA2A69CA-B505-4FBB-9427-34064685B0C4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698" id="{4049037B-93B7-476E-87B3-48381262E2B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699" id="{5968923C-A407-49CC-AEE6-7D198D4B84B4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W41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1" spans="1:23" s="1" customFormat="1" x14ac:dyDescent="0.15">
      <c r="A1" s="45"/>
    </row>
    <row r="2" spans="1:23" s="2" customFormat="1" ht="20.100000000000001" customHeight="1" thickBot="1" x14ac:dyDescent="0.2">
      <c r="A2" s="45"/>
      <c r="C2" s="2" t="s">
        <v>93</v>
      </c>
      <c r="J2" s="2" t="s">
        <v>105</v>
      </c>
      <c r="Q2" s="2" t="s">
        <v>87</v>
      </c>
    </row>
    <row r="3" spans="1:23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3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6.0538306242849451</v>
      </c>
      <c r="F4" s="19">
        <v>2.4769065335962352</v>
      </c>
      <c r="G4" s="19">
        <v>2.8341706654506273</v>
      </c>
      <c r="H4" s="19">
        <v>1.2034468577955839</v>
      </c>
      <c r="I4" s="19">
        <v>3.202058894330047</v>
      </c>
      <c r="J4" s="19">
        <v>2.8941194368892256</v>
      </c>
      <c r="K4" s="19">
        <v>5.6649450579709058</v>
      </c>
      <c r="L4" s="19">
        <v>2.6853919535172146</v>
      </c>
      <c r="M4" s="19">
        <v>3.8566789697131565</v>
      </c>
      <c r="N4" s="19">
        <v>3.8903763488769365</v>
      </c>
      <c r="O4" s="19">
        <v>3.8662302145818805</v>
      </c>
      <c r="P4" s="47">
        <v>4.6538019867168394</v>
      </c>
      <c r="Q4" s="18">
        <v>6.0538306242849451</v>
      </c>
      <c r="R4" s="20">
        <v>1.2034468577955839</v>
      </c>
      <c r="S4" s="46">
        <v>3.5243618143920035</v>
      </c>
      <c r="T4" s="48"/>
      <c r="U4" s="48"/>
      <c r="V4" s="48"/>
      <c r="W4" s="48"/>
    </row>
    <row r="5" spans="1:23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4.1035635401970758</v>
      </c>
      <c r="F5" s="77">
        <v>2.069030715940944</v>
      </c>
      <c r="G5" s="77">
        <v>1.8519823106492161</v>
      </c>
      <c r="H5" s="77">
        <v>0.70959514414571245</v>
      </c>
      <c r="I5" s="77">
        <v>0.58285045585455586</v>
      </c>
      <c r="J5" s="77">
        <v>0.92774792745536416</v>
      </c>
      <c r="K5" s="77">
        <v>1.6788865336081822</v>
      </c>
      <c r="L5" s="77">
        <v>1.2881052573823948</v>
      </c>
      <c r="M5" s="77">
        <v>2.2069122026335264</v>
      </c>
      <c r="N5" s="77">
        <v>1.9223021922848675</v>
      </c>
      <c r="O5" s="77">
        <v>2.7348854990945966</v>
      </c>
      <c r="P5" s="78">
        <v>2.5914558119493396</v>
      </c>
      <c r="Q5" s="21">
        <v>4.1035635401970758</v>
      </c>
      <c r="R5" s="24">
        <v>0.58285045585455586</v>
      </c>
      <c r="S5" s="79">
        <v>1.9107751170717902</v>
      </c>
      <c r="T5" s="48"/>
      <c r="U5" s="48"/>
      <c r="V5" s="48"/>
      <c r="W5" s="48"/>
    </row>
    <row r="6" spans="1:23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9.6788628998085038</v>
      </c>
      <c r="F6" s="22">
        <v>5.2873602403061177</v>
      </c>
      <c r="G6" s="22">
        <v>4.2633696826644947</v>
      </c>
      <c r="H6" s="22">
        <v>3.506489200539872</v>
      </c>
      <c r="I6" s="22">
        <v>3.1744757010052762</v>
      </c>
      <c r="J6" s="22">
        <v>3.7924664911448014</v>
      </c>
      <c r="K6" s="22">
        <v>6.7241273343086068</v>
      </c>
      <c r="L6" s="22">
        <v>4.7757936512974641</v>
      </c>
      <c r="M6" s="22">
        <v>5.6794293330739913</v>
      </c>
      <c r="N6" s="22">
        <v>5.2989527775371572</v>
      </c>
      <c r="O6" s="22">
        <v>5.8227097548120232</v>
      </c>
      <c r="P6" s="23">
        <v>10.947556459002293</v>
      </c>
      <c r="Q6" s="21">
        <v>10.947556459002293</v>
      </c>
      <c r="R6" s="24">
        <v>3.1744757010052762</v>
      </c>
      <c r="S6" s="25">
        <v>5.6771942234079313</v>
      </c>
      <c r="T6" s="48"/>
      <c r="U6" s="48"/>
      <c r="V6" s="48"/>
      <c r="W6" s="48"/>
    </row>
    <row r="7" spans="1:23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7.3145669011031877</v>
      </c>
      <c r="G7" s="22">
        <v>5.0757170082300433</v>
      </c>
      <c r="H7" s="22">
        <v>4.6374655448799436</v>
      </c>
      <c r="I7" s="22">
        <v>3.0882982821590108</v>
      </c>
      <c r="J7" s="22">
        <v>4.3723115698576001</v>
      </c>
      <c r="K7" s="22">
        <v>4.3739179394658585</v>
      </c>
      <c r="L7" s="22">
        <v>5.7001597832648478</v>
      </c>
      <c r="M7" s="22">
        <v>4.9357725646743118</v>
      </c>
      <c r="N7" s="22">
        <v>3.2261629051157934</v>
      </c>
      <c r="O7" s="22">
        <v>2.8732204682848228</v>
      </c>
      <c r="P7" s="23">
        <v>10.72829960184187</v>
      </c>
      <c r="Q7" s="21">
        <v>10.72829960184187</v>
      </c>
      <c r="R7" s="24">
        <v>2.8732204682848228</v>
      </c>
      <c r="S7" s="114">
        <v>5.1481527862888159</v>
      </c>
      <c r="T7" s="48"/>
      <c r="U7" s="48"/>
      <c r="V7" s="48"/>
      <c r="W7" s="48"/>
    </row>
    <row r="8" spans="1:23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3.751043661207055</v>
      </c>
      <c r="F8" s="22">
        <v>6.9680348683471518</v>
      </c>
      <c r="G8" s="105">
        <v>1.9058258723340504</v>
      </c>
      <c r="H8" s="22">
        <v>1.1578281942133746</v>
      </c>
      <c r="I8" s="22">
        <v>1.3474336860193419</v>
      </c>
      <c r="J8" s="22">
        <v>1.5796121387030182</v>
      </c>
      <c r="K8" s="105">
        <v>2.5344180448924569</v>
      </c>
      <c r="L8" s="22">
        <v>1.7634472430984793</v>
      </c>
      <c r="M8" s="22">
        <v>2.9827546476642572</v>
      </c>
      <c r="N8" s="105">
        <v>2.0523206681526314</v>
      </c>
      <c r="O8" s="105">
        <v>4.0007387329615138</v>
      </c>
      <c r="P8" s="23">
        <v>3.4887517880347492</v>
      </c>
      <c r="Q8" s="21">
        <v>6.9680348683471518</v>
      </c>
      <c r="R8" s="24">
        <v>1.1578281942133746</v>
      </c>
      <c r="S8" s="25">
        <v>2.8249433742742998</v>
      </c>
      <c r="T8" s="48"/>
      <c r="U8" s="48"/>
      <c r="V8" s="48"/>
      <c r="W8" s="48"/>
    </row>
    <row r="9" spans="1:23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9.766300499766615</v>
      </c>
      <c r="F9" s="22">
        <v>7.7111825910467644</v>
      </c>
      <c r="G9" s="22">
        <v>4.6983569930347278</v>
      </c>
      <c r="H9" s="22">
        <v>4.4992932818832303</v>
      </c>
      <c r="I9" s="22">
        <v>3.2626597412665284</v>
      </c>
      <c r="J9" s="22">
        <v>3.5200121456153481</v>
      </c>
      <c r="K9" s="22">
        <v>6.2329043648755205</v>
      </c>
      <c r="L9" s="22">
        <v>4.0772105602892719</v>
      </c>
      <c r="M9" s="22">
        <v>5.4026476670429711</v>
      </c>
      <c r="N9" s="22">
        <v>4.4664474670748362</v>
      </c>
      <c r="O9" s="22">
        <v>5.3170851434847117</v>
      </c>
      <c r="P9" s="23">
        <v>5.4395921518550763</v>
      </c>
      <c r="Q9" s="21">
        <v>9.766300499766615</v>
      </c>
      <c r="R9" s="24">
        <v>3.2626597412665284</v>
      </c>
      <c r="S9" s="25">
        <v>5.3732429676677107</v>
      </c>
      <c r="T9" s="48"/>
      <c r="U9" s="48"/>
      <c r="V9" s="48"/>
      <c r="W9" s="48"/>
    </row>
    <row r="10" spans="1:23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10.30290449162384</v>
      </c>
      <c r="F10" s="22">
        <v>9.3674232368850294</v>
      </c>
      <c r="G10" s="22">
        <v>5.1560880119174106</v>
      </c>
      <c r="H10" s="22">
        <v>3.7767781608075519</v>
      </c>
      <c r="I10" s="22" t="s">
        <v>49</v>
      </c>
      <c r="J10" s="22" t="s">
        <v>49</v>
      </c>
      <c r="K10" s="22" t="s">
        <v>49</v>
      </c>
      <c r="L10" s="105">
        <v>2.8028854992579695</v>
      </c>
      <c r="M10" s="22">
        <v>4.378640566679838</v>
      </c>
      <c r="N10" s="22">
        <v>3.4080359265711211</v>
      </c>
      <c r="O10" s="22">
        <v>4.4813995016708095</v>
      </c>
      <c r="P10" s="23">
        <v>5.2865151223561702</v>
      </c>
      <c r="Q10" s="21">
        <v>10.30290449162384</v>
      </c>
      <c r="R10" s="24">
        <v>3.4080359265711211</v>
      </c>
      <c r="S10" s="114">
        <v>5.5306838141840871</v>
      </c>
      <c r="T10" s="48"/>
      <c r="U10" s="48"/>
      <c r="V10" s="48"/>
      <c r="W10" s="48"/>
    </row>
    <row r="11" spans="1:23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26.767773636433965</v>
      </c>
      <c r="F11" s="22">
        <v>25.250592142096824</v>
      </c>
      <c r="G11" s="22">
        <v>13.963877457301059</v>
      </c>
      <c r="H11" s="22">
        <v>16.516008424781578</v>
      </c>
      <c r="I11" s="22">
        <v>7.0005018549617866</v>
      </c>
      <c r="J11" s="22">
        <v>6.1849079390921569</v>
      </c>
      <c r="K11" s="22">
        <v>10.700331394649952</v>
      </c>
      <c r="L11" s="22">
        <v>9.9943157176147412</v>
      </c>
      <c r="M11" s="22">
        <v>11.891634537265277</v>
      </c>
      <c r="N11" s="22">
        <v>11.776728675642012</v>
      </c>
      <c r="O11" s="22">
        <v>15.344893297037046</v>
      </c>
      <c r="P11" s="23">
        <v>14.9542472539447</v>
      </c>
      <c r="Q11" s="21">
        <v>26.767773636433965</v>
      </c>
      <c r="R11" s="24">
        <v>6.1849079390921569</v>
      </c>
      <c r="S11" s="25">
        <v>14.199348100587461</v>
      </c>
      <c r="T11" s="48"/>
      <c r="U11" s="48"/>
      <c r="V11" s="48"/>
      <c r="W11" s="48"/>
    </row>
    <row r="12" spans="1:23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13.938173149894675</v>
      </c>
      <c r="F12" s="22">
        <v>11.779374235623852</v>
      </c>
      <c r="G12" s="22">
        <v>7.6421478358469184</v>
      </c>
      <c r="H12" s="22">
        <v>8.6290526493655584</v>
      </c>
      <c r="I12" s="22">
        <v>6.3719556795017365</v>
      </c>
      <c r="J12" s="22">
        <v>5.5664545008645652</v>
      </c>
      <c r="K12" s="22">
        <v>8.628877161602361</v>
      </c>
      <c r="L12" s="22">
        <v>8.0532400093121588</v>
      </c>
      <c r="M12" s="22">
        <v>8.052704983202835</v>
      </c>
      <c r="N12" s="22">
        <v>6.2348162888200731</v>
      </c>
      <c r="O12" s="22">
        <v>6.7374515368400729</v>
      </c>
      <c r="P12" s="23">
        <v>9.7716953605050616</v>
      </c>
      <c r="Q12" s="21">
        <v>13.938173149894675</v>
      </c>
      <c r="R12" s="24">
        <v>5.5664545008645652</v>
      </c>
      <c r="S12" s="25">
        <v>8.440123787411979</v>
      </c>
      <c r="T12" s="48"/>
      <c r="U12" s="48"/>
      <c r="V12" s="48"/>
      <c r="W12" s="48"/>
    </row>
    <row r="13" spans="1:23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12.041313607539816</v>
      </c>
      <c r="F13" s="22">
        <v>5.7295393057437707</v>
      </c>
      <c r="G13" s="22">
        <v>3.2626456584248014</v>
      </c>
      <c r="H13" s="22">
        <v>6.4146534121251779</v>
      </c>
      <c r="I13" s="22">
        <v>6.4312899671888841</v>
      </c>
      <c r="J13" s="22">
        <v>4.6911150391162915</v>
      </c>
      <c r="K13" s="22">
        <v>7.7230954494744672</v>
      </c>
      <c r="L13" s="22">
        <v>6.3067767634567256</v>
      </c>
      <c r="M13" s="105">
        <v>7.0704171095400916</v>
      </c>
      <c r="N13" s="22">
        <v>1.4498850810862578</v>
      </c>
      <c r="O13" s="22">
        <v>8.6730469353765152</v>
      </c>
      <c r="P13" s="23">
        <v>7.7813659101612762</v>
      </c>
      <c r="Q13" s="21">
        <v>12.041313607539816</v>
      </c>
      <c r="R13" s="24">
        <v>1.4498850810862578</v>
      </c>
      <c r="S13" s="25">
        <v>6.5633095652622124</v>
      </c>
      <c r="T13" s="48"/>
      <c r="U13" s="48"/>
      <c r="V13" s="48"/>
      <c r="W13" s="48"/>
    </row>
    <row r="14" spans="1:23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15.178271147771962</v>
      </c>
      <c r="F14" s="22">
        <v>8.2475438817871893</v>
      </c>
      <c r="G14" s="22">
        <v>2.7939733379379885</v>
      </c>
      <c r="H14" s="22">
        <v>2.3426293226843029</v>
      </c>
      <c r="I14" s="22">
        <v>4.9900885878910923</v>
      </c>
      <c r="J14" s="22">
        <v>3.7697980849762591</v>
      </c>
      <c r="K14" s="22">
        <v>6.464485956361532</v>
      </c>
      <c r="L14" s="22">
        <v>5.8267634451356018</v>
      </c>
      <c r="M14" s="22">
        <v>7.1472059889297723</v>
      </c>
      <c r="N14" s="22">
        <v>8.8111625332148655</v>
      </c>
      <c r="O14" s="22">
        <v>7.3673396978478065</v>
      </c>
      <c r="P14" s="23">
        <v>7.7433230770018397</v>
      </c>
      <c r="Q14" s="21">
        <v>15.178271147771962</v>
      </c>
      <c r="R14" s="24">
        <v>2.3426293226843029</v>
      </c>
      <c r="S14" s="25">
        <v>6.6002317789187233</v>
      </c>
      <c r="T14" s="48"/>
      <c r="U14" s="48"/>
      <c r="V14" s="48"/>
      <c r="W14" s="48"/>
    </row>
    <row r="15" spans="1:23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11.623832070290552</v>
      </c>
      <c r="F15" s="22">
        <v>5.2016114593622644</v>
      </c>
      <c r="G15" s="22">
        <v>0.84553571319286192</v>
      </c>
      <c r="H15" s="22">
        <v>0.44553341495341631</v>
      </c>
      <c r="I15" s="22">
        <v>2.1270537388626609</v>
      </c>
      <c r="J15" s="22">
        <v>2.0575602382341853</v>
      </c>
      <c r="K15" s="22">
        <v>3.6431406771409671</v>
      </c>
      <c r="L15" s="22">
        <v>4.0848210567878827</v>
      </c>
      <c r="M15" s="22">
        <v>6.6108941372387848</v>
      </c>
      <c r="N15" s="22">
        <v>12.174838827930975</v>
      </c>
      <c r="O15" s="22">
        <v>7.2809403649487932</v>
      </c>
      <c r="P15" s="23">
        <v>6.7968090787819211</v>
      </c>
      <c r="Q15" s="21">
        <v>12.174838827930975</v>
      </c>
      <c r="R15" s="24">
        <v>0.44553341495341631</v>
      </c>
      <c r="S15" s="25">
        <v>5.1364695711143771</v>
      </c>
      <c r="T15" s="48"/>
      <c r="U15" s="48"/>
      <c r="V15" s="48"/>
      <c r="W15" s="48"/>
    </row>
    <row r="16" spans="1:23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20.23853577000466</v>
      </c>
      <c r="F16" s="22">
        <v>15.07415291993197</v>
      </c>
      <c r="G16" s="22">
        <v>9.3088058204426396</v>
      </c>
      <c r="H16" s="22">
        <v>12.337931850577068</v>
      </c>
      <c r="I16" s="22">
        <v>10.608685127787073</v>
      </c>
      <c r="J16" s="22">
        <v>9.079632735422738</v>
      </c>
      <c r="K16" s="22">
        <v>14.55372646548039</v>
      </c>
      <c r="L16" s="22">
        <v>15.312490446287162</v>
      </c>
      <c r="M16" s="22">
        <v>14.942151007346018</v>
      </c>
      <c r="N16" s="22">
        <v>16.642813688510454</v>
      </c>
      <c r="O16" s="22">
        <v>12.816932948732946</v>
      </c>
      <c r="P16" s="23">
        <v>13.924365856301439</v>
      </c>
      <c r="Q16" s="21">
        <v>20.23853577000466</v>
      </c>
      <c r="R16" s="24">
        <v>9.079632735422738</v>
      </c>
      <c r="S16" s="25">
        <v>13.824127073773692</v>
      </c>
      <c r="T16" s="48"/>
      <c r="U16" s="48"/>
      <c r="V16" s="48"/>
      <c r="W16" s="48"/>
    </row>
    <row r="17" spans="1:23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16.4852028871294</v>
      </c>
      <c r="F17" s="22">
        <v>9.2792036983187867</v>
      </c>
      <c r="G17" s="22">
        <v>3.5237669170505508</v>
      </c>
      <c r="H17" s="22">
        <v>10.531590636594865</v>
      </c>
      <c r="I17" s="22">
        <v>6.3032743472351438</v>
      </c>
      <c r="J17" s="22">
        <v>3.8033149630906653</v>
      </c>
      <c r="K17" s="22">
        <v>6.142667342555594</v>
      </c>
      <c r="L17" s="22">
        <v>4.5706745965790967</v>
      </c>
      <c r="M17" s="22">
        <v>6.390311810197451</v>
      </c>
      <c r="N17" s="22">
        <v>9.0163929436594721</v>
      </c>
      <c r="O17" s="22">
        <v>6.0493406596735362</v>
      </c>
      <c r="P17" s="23">
        <v>7.9578294850067799</v>
      </c>
      <c r="Q17" s="21">
        <v>16.4852028871294</v>
      </c>
      <c r="R17" s="24">
        <v>3.5237669170505508</v>
      </c>
      <c r="S17" s="25">
        <v>7.6341193319070877</v>
      </c>
      <c r="T17" s="48"/>
      <c r="U17" s="48"/>
      <c r="V17" s="48"/>
      <c r="W17" s="48"/>
    </row>
    <row r="18" spans="1:23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9.2144881086433585</v>
      </c>
      <c r="F18" s="22">
        <v>7.9460758033426107</v>
      </c>
      <c r="G18" s="22">
        <v>3.8566336459459012</v>
      </c>
      <c r="H18" s="22">
        <v>1.9438051417561559</v>
      </c>
      <c r="I18" s="22">
        <v>1.4257183332677352</v>
      </c>
      <c r="J18" s="22">
        <v>1.206435946971361</v>
      </c>
      <c r="K18" s="105">
        <v>3.6774840172865022</v>
      </c>
      <c r="L18" s="105">
        <v>2.1827674569087767</v>
      </c>
      <c r="M18" s="22">
        <v>1.8660601376151753</v>
      </c>
      <c r="N18" s="105">
        <v>1.4181442743310575</v>
      </c>
      <c r="O18" s="22" t="s">
        <v>49</v>
      </c>
      <c r="P18" s="108">
        <v>3.2467926362520716</v>
      </c>
      <c r="Q18" s="21">
        <v>9.2144881086433585</v>
      </c>
      <c r="R18" s="24">
        <v>1.206435946971361</v>
      </c>
      <c r="S18" s="114">
        <v>3.3881119464337948</v>
      </c>
      <c r="T18" s="48"/>
      <c r="U18" s="48"/>
      <c r="V18" s="48"/>
      <c r="W18" s="48"/>
    </row>
    <row r="19" spans="1:23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8.3896945533595826</v>
      </c>
      <c r="F19" s="22">
        <v>7.3067501887879303</v>
      </c>
      <c r="G19" s="22">
        <v>4.8069964455259564</v>
      </c>
      <c r="H19" s="22">
        <v>3.4940126123408533</v>
      </c>
      <c r="I19" s="22">
        <v>2.458285729563769</v>
      </c>
      <c r="J19" s="22">
        <v>2.1098503577589747</v>
      </c>
      <c r="K19" s="22">
        <v>4.6467469280804004</v>
      </c>
      <c r="L19" s="105">
        <v>3.6632296479533486</v>
      </c>
      <c r="M19" s="22">
        <v>3.882262832207108</v>
      </c>
      <c r="N19" s="105">
        <v>3.7059512371184113</v>
      </c>
      <c r="O19" s="22">
        <v>3.7612975075471704</v>
      </c>
      <c r="P19" s="23">
        <v>4.7687393779454865</v>
      </c>
      <c r="Q19" s="21">
        <v>8.3896945533595826</v>
      </c>
      <c r="R19" s="24">
        <v>2.1098503577589747</v>
      </c>
      <c r="S19" s="25">
        <v>4.4197254493656244</v>
      </c>
      <c r="T19" s="48"/>
      <c r="U19" s="48"/>
      <c r="V19" s="48"/>
      <c r="W19" s="48"/>
    </row>
    <row r="20" spans="1:23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19.44268105155653</v>
      </c>
      <c r="F20" s="22">
        <v>9.7199924950451173</v>
      </c>
      <c r="G20" s="22">
        <v>4.0413721084285097</v>
      </c>
      <c r="H20" s="22">
        <v>2.1445315391893067</v>
      </c>
      <c r="I20" s="22">
        <v>1.3538939885291335</v>
      </c>
      <c r="J20" s="105">
        <v>1.1430699617009212</v>
      </c>
      <c r="K20" s="22">
        <v>1.8579261527165227</v>
      </c>
      <c r="L20" s="22">
        <v>2.2423465273220939</v>
      </c>
      <c r="M20" s="22">
        <v>4.4160742461911973</v>
      </c>
      <c r="N20" s="105">
        <v>2.1316195923856109</v>
      </c>
      <c r="O20" s="105">
        <v>3.0060361205300241</v>
      </c>
      <c r="P20" s="23">
        <v>3.8854392360604058</v>
      </c>
      <c r="Q20" s="21">
        <v>19.44268105155653</v>
      </c>
      <c r="R20" s="24">
        <v>1.3538939885291335</v>
      </c>
      <c r="S20" s="25">
        <v>4.8620857790806715</v>
      </c>
      <c r="T20" s="48"/>
      <c r="U20" s="48"/>
      <c r="V20" s="48"/>
      <c r="W20" s="48"/>
    </row>
    <row r="21" spans="1:23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25.775130869767498</v>
      </c>
      <c r="F21" s="50">
        <v>19.012210015699626</v>
      </c>
      <c r="G21" s="50">
        <v>11.081853566317394</v>
      </c>
      <c r="H21" s="50">
        <v>14.204285015054037</v>
      </c>
      <c r="I21" s="50">
        <v>24.053089637573475</v>
      </c>
      <c r="J21" s="50">
        <v>8.3422202412636448</v>
      </c>
      <c r="K21" s="50">
        <v>3.3546081401845416</v>
      </c>
      <c r="L21" s="22">
        <v>5.0772107626615588</v>
      </c>
      <c r="M21" s="22">
        <v>5.012374926218043</v>
      </c>
      <c r="N21" s="105">
        <v>4.3456898201124039</v>
      </c>
      <c r="O21" s="22" t="s">
        <v>49</v>
      </c>
      <c r="P21" s="23" t="s">
        <v>49</v>
      </c>
      <c r="Q21" s="21">
        <v>25.775130869767498</v>
      </c>
      <c r="R21" s="24">
        <v>3.3546081401845416</v>
      </c>
      <c r="S21" s="114">
        <v>12.595494592559612</v>
      </c>
      <c r="T21" s="48"/>
      <c r="U21" s="48"/>
      <c r="V21" s="48"/>
      <c r="W21" s="48"/>
    </row>
    <row r="22" spans="1:23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9.1029528230475254</v>
      </c>
      <c r="F22" s="22">
        <v>4.9019876894765515</v>
      </c>
      <c r="G22" s="22">
        <v>3.2923495398916947</v>
      </c>
      <c r="H22" s="22">
        <v>3.099289118139239</v>
      </c>
      <c r="I22" s="22">
        <v>2.0921551195472539</v>
      </c>
      <c r="J22" s="22">
        <v>1.5054480577453828</v>
      </c>
      <c r="K22" s="22">
        <v>1.8940651461534292</v>
      </c>
      <c r="L22" s="22">
        <v>2.1566843961408186</v>
      </c>
      <c r="M22" s="22">
        <v>3.4250812438884473</v>
      </c>
      <c r="N22" s="22">
        <v>2.2096250718116801</v>
      </c>
      <c r="O22" s="22">
        <v>3.2365334724501822</v>
      </c>
      <c r="P22" s="23">
        <v>3.0080632316139773</v>
      </c>
      <c r="Q22" s="21">
        <v>9.1029528230475254</v>
      </c>
      <c r="R22" s="24">
        <v>1.5054480577453828</v>
      </c>
      <c r="S22" s="25">
        <v>3.3331406039754237</v>
      </c>
      <c r="T22" s="48"/>
      <c r="U22" s="48"/>
      <c r="V22" s="48"/>
      <c r="W22" s="48"/>
    </row>
    <row r="23" spans="1:23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14.755858182984202</v>
      </c>
      <c r="F23" s="22">
        <v>7.7690176671257491</v>
      </c>
      <c r="G23" s="22">
        <v>4.9122575889294335</v>
      </c>
      <c r="H23" s="22">
        <v>8.0640825260901643</v>
      </c>
      <c r="I23" s="22">
        <v>7.9824759428396082</v>
      </c>
      <c r="J23" s="22">
        <v>3.3777063574207862</v>
      </c>
      <c r="K23" s="22">
        <v>4.9394425641742306</v>
      </c>
      <c r="L23" s="22">
        <v>2.9181986876709773</v>
      </c>
      <c r="M23" s="22">
        <v>6.2093822646079566</v>
      </c>
      <c r="N23" s="22">
        <v>7.1276269012948292</v>
      </c>
      <c r="O23" s="22">
        <v>7.1699365790951264</v>
      </c>
      <c r="P23" s="23">
        <v>8.4912150150442187</v>
      </c>
      <c r="Q23" s="21">
        <v>14.755858182984202</v>
      </c>
      <c r="R23" s="24">
        <v>2.9181986876709773</v>
      </c>
      <c r="S23" s="25">
        <v>7.0549791341659018</v>
      </c>
      <c r="T23" s="48"/>
      <c r="U23" s="48"/>
      <c r="V23" s="48"/>
      <c r="W23" s="48"/>
    </row>
    <row r="24" spans="1:23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13.951360817642589</v>
      </c>
      <c r="F24" s="22">
        <v>12.343933437974442</v>
      </c>
      <c r="G24" s="22">
        <v>8.1905303357272903</v>
      </c>
      <c r="H24" s="22">
        <v>10.377508073925114</v>
      </c>
      <c r="I24" s="22">
        <v>8.7331057457711836</v>
      </c>
      <c r="J24" s="22">
        <v>6.9845507500938746</v>
      </c>
      <c r="K24" s="22">
        <v>10.777216462781777</v>
      </c>
      <c r="L24" s="22">
        <v>8.1170372361086223</v>
      </c>
      <c r="M24" s="22">
        <v>9.6655986417035535</v>
      </c>
      <c r="N24" s="22">
        <v>8.4173384842068355</v>
      </c>
      <c r="O24" s="22">
        <v>10.019508272377037</v>
      </c>
      <c r="P24" s="23">
        <v>10.993388552139676</v>
      </c>
      <c r="Q24" s="21">
        <v>8.9127399699379861</v>
      </c>
      <c r="R24" s="24">
        <v>1.428222031564883</v>
      </c>
      <c r="S24" s="25">
        <v>9.9831154484550773</v>
      </c>
      <c r="T24" s="48"/>
      <c r="U24" s="48"/>
      <c r="V24" s="48"/>
      <c r="W24" s="48"/>
    </row>
    <row r="25" spans="1:23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14.167704527517103</v>
      </c>
      <c r="F25" s="22">
        <v>9.2473467147283923</v>
      </c>
      <c r="G25" s="22">
        <v>4.4750888131312596</v>
      </c>
      <c r="H25" s="22">
        <v>5.7510361664033116</v>
      </c>
      <c r="I25" s="22">
        <v>3.9411146268676402</v>
      </c>
      <c r="J25" s="22">
        <v>4.5607549618173255</v>
      </c>
      <c r="K25" s="22">
        <v>6.5470783468087665</v>
      </c>
      <c r="L25" s="22">
        <v>5.6333130103340014</v>
      </c>
      <c r="M25" s="22">
        <v>10.902997022415416</v>
      </c>
      <c r="N25" s="22">
        <v>6.3168489174829707</v>
      </c>
      <c r="O25" s="22">
        <v>6.0171684163134858</v>
      </c>
      <c r="P25" s="23">
        <v>6.8504213305147061</v>
      </c>
      <c r="Q25" s="21">
        <v>14.167704527517103</v>
      </c>
      <c r="R25" s="24">
        <v>3.9411146268676402</v>
      </c>
      <c r="S25" s="25">
        <v>7.3063224373981805</v>
      </c>
      <c r="T25" s="48"/>
      <c r="U25" s="48"/>
      <c r="V25" s="48"/>
      <c r="W25" s="48"/>
    </row>
    <row r="26" spans="1:23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8.0615959650090865</v>
      </c>
      <c r="F26" s="22">
        <v>6.7097872716399323</v>
      </c>
      <c r="G26" s="22">
        <v>2.2518925620610437</v>
      </c>
      <c r="H26" s="22">
        <v>1.7158403770148478</v>
      </c>
      <c r="I26" s="22">
        <v>2.2042592761203283</v>
      </c>
      <c r="J26" s="22">
        <v>2.9705237545822012</v>
      </c>
      <c r="K26" s="22">
        <v>3.8678242380861394</v>
      </c>
      <c r="L26" s="105">
        <v>2.8907562887680212</v>
      </c>
      <c r="M26" s="22">
        <v>7.2295787205689095</v>
      </c>
      <c r="N26" s="22">
        <v>3.7339207641158918</v>
      </c>
      <c r="O26" s="22">
        <v>4.8295750534161392</v>
      </c>
      <c r="P26" s="23">
        <v>4.3151197604790417</v>
      </c>
      <c r="Q26" s="21">
        <v>8.0615959650090865</v>
      </c>
      <c r="R26" s="24">
        <v>1.7158403770148478</v>
      </c>
      <c r="S26" s="25">
        <v>4.2977488966874065</v>
      </c>
      <c r="T26" s="48"/>
      <c r="U26" s="48"/>
      <c r="V26" s="48"/>
      <c r="W26" s="48"/>
    </row>
    <row r="27" spans="1:23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19.399122356137923</v>
      </c>
      <c r="F27" s="22">
        <v>10.558370346670459</v>
      </c>
      <c r="G27" s="22">
        <v>8.387703594343515</v>
      </c>
      <c r="H27" s="22">
        <v>6.6453237811759154</v>
      </c>
      <c r="I27" s="22">
        <v>5.2756680320750018</v>
      </c>
      <c r="J27" s="22">
        <v>6.5065954681771503</v>
      </c>
      <c r="K27" s="22">
        <v>6.9404082029138419</v>
      </c>
      <c r="L27" s="22">
        <v>8.8079211063688163</v>
      </c>
      <c r="M27" s="22">
        <v>11.300304420060122</v>
      </c>
      <c r="N27" s="22">
        <v>9.0271561418559383</v>
      </c>
      <c r="O27" s="22">
        <v>10.473231239794755</v>
      </c>
      <c r="P27" s="23">
        <v>9.7172576139244811</v>
      </c>
      <c r="Q27" s="21">
        <v>19.399122356137923</v>
      </c>
      <c r="R27" s="24">
        <v>5.2756680320750018</v>
      </c>
      <c r="S27" s="25">
        <v>9.5013957672363993</v>
      </c>
      <c r="T27" s="48"/>
      <c r="U27" s="48"/>
      <c r="V27" s="48"/>
      <c r="W27" s="48"/>
    </row>
    <row r="28" spans="1:23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28.079289660026923</v>
      </c>
      <c r="F28" s="22">
        <v>14.313773577917425</v>
      </c>
      <c r="G28" s="22">
        <v>4.0887518183680767</v>
      </c>
      <c r="H28" s="22">
        <v>4.0929242980863547</v>
      </c>
      <c r="I28" s="22">
        <v>3.028741757651443</v>
      </c>
      <c r="J28" s="22">
        <v>5.7091138241929738</v>
      </c>
      <c r="K28" s="22">
        <v>5.7102777616338418</v>
      </c>
      <c r="L28" s="22">
        <v>7.8691368171368108</v>
      </c>
      <c r="M28" s="22">
        <v>12.758421588560445</v>
      </c>
      <c r="N28" s="22">
        <v>9.37684815320811</v>
      </c>
      <c r="O28" s="22">
        <v>11.421021091932015</v>
      </c>
      <c r="P28" s="23">
        <v>13.100129167412373</v>
      </c>
      <c r="Q28" s="21">
        <v>28.079289660026923</v>
      </c>
      <c r="R28" s="24">
        <v>3.028741757651443</v>
      </c>
      <c r="S28" s="25">
        <v>9.7686313162571281</v>
      </c>
      <c r="T28" s="48"/>
      <c r="U28" s="48"/>
      <c r="V28" s="48"/>
      <c r="W28" s="48"/>
    </row>
    <row r="29" spans="1:23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27.752309303311222</v>
      </c>
      <c r="F29" s="50">
        <v>13.306565096728965</v>
      </c>
      <c r="G29" s="50">
        <v>3.6070610670422592</v>
      </c>
      <c r="H29" s="50">
        <v>2.7102300062494722</v>
      </c>
      <c r="I29" s="50">
        <v>2.1496251235055364</v>
      </c>
      <c r="J29" s="50">
        <v>3.7029642634062183</v>
      </c>
      <c r="K29" s="50">
        <v>4.0530166001851544</v>
      </c>
      <c r="L29" s="50">
        <v>5.2910070566628127</v>
      </c>
      <c r="M29" s="50">
        <v>6.2117449802536795</v>
      </c>
      <c r="N29" s="50">
        <v>6.5855294504743105</v>
      </c>
      <c r="O29" s="50">
        <v>5.6948587448856767</v>
      </c>
      <c r="P29" s="51">
        <v>10.004899457887738</v>
      </c>
      <c r="Q29" s="49">
        <v>27.752309303311222</v>
      </c>
      <c r="R29" s="52">
        <v>2.1496251235055364</v>
      </c>
      <c r="S29" s="53">
        <v>7.5200820824519745</v>
      </c>
      <c r="T29" s="48"/>
      <c r="U29" s="48"/>
      <c r="V29" s="48"/>
      <c r="W29" s="48"/>
    </row>
    <row r="30" spans="1:23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19.371856561999568</v>
      </c>
      <c r="F30" s="22">
        <v>10.156669000977564</v>
      </c>
      <c r="G30" s="22">
        <v>7.7261740847661278</v>
      </c>
      <c r="H30" s="22">
        <v>10.481301765641765</v>
      </c>
      <c r="I30" s="22">
        <v>7.1283886493887785</v>
      </c>
      <c r="J30" s="22">
        <v>4.1133229531275708</v>
      </c>
      <c r="K30" s="22">
        <v>5.729449093539313</v>
      </c>
      <c r="L30" s="22">
        <v>8.2924829409891583</v>
      </c>
      <c r="M30" s="22">
        <v>9.592164876826617</v>
      </c>
      <c r="N30" s="22">
        <v>7.0511902336180698</v>
      </c>
      <c r="O30" s="22">
        <v>5.5261993984443869</v>
      </c>
      <c r="P30" s="23">
        <v>8.732867139769251</v>
      </c>
      <c r="Q30" s="21">
        <v>19.371856561999568</v>
      </c>
      <c r="R30" s="24">
        <v>4.1133229531275708</v>
      </c>
      <c r="S30" s="25">
        <v>8.8767010079720983</v>
      </c>
      <c r="T30" s="48"/>
      <c r="U30" s="48"/>
      <c r="V30" s="48"/>
      <c r="W30" s="48"/>
    </row>
    <row r="31" spans="1:23" ht="14.25" customHeight="1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25.027344691422112</v>
      </c>
      <c r="F31" s="22">
        <v>16.464557471385685</v>
      </c>
      <c r="G31" s="22">
        <v>14.241137278623746</v>
      </c>
      <c r="H31" s="22">
        <v>19.904602366027287</v>
      </c>
      <c r="I31" s="22">
        <v>6.8576232127485639</v>
      </c>
      <c r="J31" s="22">
        <v>17.663141170039328</v>
      </c>
      <c r="K31" s="22">
        <v>17.401476508408511</v>
      </c>
      <c r="L31" s="22">
        <v>17.854135526884683</v>
      </c>
      <c r="M31" s="22">
        <v>22.66098310729647</v>
      </c>
      <c r="N31" s="22">
        <v>23.89960510118329</v>
      </c>
      <c r="O31" s="22">
        <v>13.51184448846292</v>
      </c>
      <c r="P31" s="23">
        <v>30.534987022362952</v>
      </c>
      <c r="Q31" s="21">
        <v>30.534987022362952</v>
      </c>
      <c r="R31" s="24">
        <v>6.8576232127485639</v>
      </c>
      <c r="S31" s="25">
        <v>18.861874508605826</v>
      </c>
      <c r="T31" s="48"/>
      <c r="U31" s="48"/>
      <c r="V31" s="48"/>
      <c r="W31" s="48"/>
    </row>
    <row r="32" spans="1:23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7.8154224054664372</v>
      </c>
      <c r="F32" s="55">
        <v>11.851453976085276</v>
      </c>
      <c r="G32" s="112">
        <v>7.3988353857527418</v>
      </c>
      <c r="H32" s="112">
        <v>6.8680688614169405</v>
      </c>
      <c r="I32" s="55">
        <v>6.14201958792383</v>
      </c>
      <c r="J32" s="55" t="s">
        <v>49</v>
      </c>
      <c r="K32" s="55">
        <v>11.93938627742609</v>
      </c>
      <c r="L32" s="55">
        <v>9.5934970886936011</v>
      </c>
      <c r="M32" s="55">
        <v>10.92443051555793</v>
      </c>
      <c r="N32" s="55">
        <v>11.88745027625777</v>
      </c>
      <c r="O32" s="55">
        <v>8.4648541982156136</v>
      </c>
      <c r="P32" s="56">
        <v>19.593216956147636</v>
      </c>
      <c r="Q32" s="54">
        <v>19.593216956147636</v>
      </c>
      <c r="R32" s="57">
        <v>6.14201958792383</v>
      </c>
      <c r="S32" s="58">
        <v>10.532590542431311</v>
      </c>
      <c r="T32" s="48"/>
      <c r="U32" s="48"/>
      <c r="V32" s="48"/>
      <c r="W32" s="48"/>
    </row>
    <row r="33" spans="1:23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3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5"/>
    </row>
    <row r="35" spans="1:23" x14ac:dyDescent="0.15"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35"/>
      <c r="W35" s="48"/>
    </row>
    <row r="36" spans="1:23" x14ac:dyDescent="0.15"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5"/>
      <c r="W36" s="48"/>
    </row>
    <row r="37" spans="1:23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T37" s="48"/>
      <c r="U37" s="48"/>
      <c r="V37" s="35"/>
      <c r="W37" s="48"/>
    </row>
    <row r="38" spans="1:23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T38" s="48"/>
      <c r="U38" s="48"/>
      <c r="V38" s="35"/>
      <c r="W38" s="48"/>
    </row>
    <row r="39" spans="1:23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5"/>
    </row>
    <row r="40" spans="1:23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5"/>
    </row>
    <row r="41" spans="1:23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35"/>
    </row>
  </sheetData>
  <phoneticPr fontId="1"/>
  <conditionalFormatting sqref="E33:P34 S33:S34">
    <cfRule type="expression" dxfId="82" priority="5771">
      <formula>#REF!&gt;E33</formula>
    </cfRule>
  </conditionalFormatting>
  <conditionalFormatting sqref="E4:P32">
    <cfRule type="expression" dxfId="81" priority="5773">
      <formula>E4&lt;#REF!</formula>
    </cfRule>
  </conditionalFormatting>
  <conditionalFormatting sqref="S4:S32">
    <cfRule type="expression" dxfId="80" priority="5774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7AF96FB-6CF7-4B4E-8D8F-1796A8F295E8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E1E74A2F-9B2A-4EED-9DCB-F8AEBC9E79BC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00" id="{BA5DB68D-C548-4B8F-A47F-1964375FB171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01" id="{85C191F9-A47E-4AF5-8F0C-200817EDB81A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02" id="{6C03163C-4ABD-4787-A0D0-625726588B90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03" id="{76E363D2-B605-482B-9BCB-61C687EC242D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04" id="{7E2EDD25-B81D-45FB-901D-3D14BE844834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U41"/>
  <sheetViews>
    <sheetView zoomScale="70" zoomScaleNormal="70" workbookViewId="0">
      <selection activeCell="R29" sqref="R2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104</v>
      </c>
      <c r="J2" s="2" t="s">
        <v>105</v>
      </c>
      <c r="Q2" s="2" t="s">
        <v>87</v>
      </c>
    </row>
    <row r="3" spans="1:21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1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f>IF('Ca2+'!E4="","",'Ca2+'!E4-0.0224*'Na+'!E4)</f>
        <v>3.2847052678289996</v>
      </c>
      <c r="F4" s="19">
        <f>IF('Ca2+'!F4="","",'Ca2+'!F4-0.0224*'Na+'!F4)</f>
        <v>1.4776095414827743</v>
      </c>
      <c r="G4" s="19">
        <f>IF('Ca2+'!G4="","",'Ca2+'!G4-0.0224*'Na+'!G4)</f>
        <v>1.3749967900395026</v>
      </c>
      <c r="H4" s="19">
        <f>IF('Ca2+'!H4="","",'Ca2+'!H4-0.0224*'Na+'!H4)</f>
        <v>0.63448170042728491</v>
      </c>
      <c r="I4" s="19">
        <f>IF('Ca2+'!I4="","",'Ca2+'!I4-0.0224*'Na+'!I4)</f>
        <v>2.0980500431628251</v>
      </c>
      <c r="J4" s="19">
        <f>IF('Ca2+'!J4="","",'Ca2+'!J4-0.0224*'Na+'!J4)</f>
        <v>0.98629319691710648</v>
      </c>
      <c r="K4" s="19">
        <f>IF('Ca2+'!K4="","",'Ca2+'!K4-0.0224*'Na+'!K4)</f>
        <v>3.098002075904843</v>
      </c>
      <c r="L4" s="19">
        <f>IF('Ca2+'!L4="","",'Ca2+'!L4-0.0224*'Na+'!L4)</f>
        <v>1.1531169221858906</v>
      </c>
      <c r="M4" s="19">
        <f>IF('Ca2+'!M4="","",'Ca2+'!M4-0.0224*'Na+'!M4)</f>
        <v>1.9311616386624262</v>
      </c>
      <c r="N4" s="19">
        <f>IF('Ca2+'!N4="","",'Ca2+'!N4-0.0224*'Na+'!N4)</f>
        <v>2.3793869605546982</v>
      </c>
      <c r="O4" s="19">
        <f>IF('Ca2+'!O4="","",'Ca2+'!O4-0.0224*'Na+'!O4)</f>
        <v>1.9997255496623645</v>
      </c>
      <c r="P4" s="47">
        <f>IF('Ca2+'!P4="","",'Ca2+'!P4-0.0224*'Na+'!P4)</f>
        <v>2.5777901887381036</v>
      </c>
      <c r="Q4" s="18">
        <v>3.2847052678289996</v>
      </c>
      <c r="R4" s="20">
        <v>0.63448170042728491</v>
      </c>
      <c r="S4" s="46">
        <f>'Ca2+'!S4-0.0224*'Na+'!S4</f>
        <v>1.8691467443770726</v>
      </c>
      <c r="T4" s="48"/>
      <c r="U4" s="48"/>
    </row>
    <row r="5" spans="1:21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f>IF('Ca2+'!E5="","",'Ca2+'!E5-0.0224*'Na+'!E5)</f>
        <v>3.3247735181467646</v>
      </c>
      <c r="F5" s="77">
        <f>IF('Ca2+'!F5="","",'Ca2+'!F5-0.0224*'Na+'!F5)</f>
        <v>1.7086780222638711</v>
      </c>
      <c r="G5" s="77">
        <f>IF('Ca2+'!G5="","",'Ca2+'!G5-0.0224*'Na+'!G5)</f>
        <v>1.6931494328845129</v>
      </c>
      <c r="H5" s="77">
        <f>IF('Ca2+'!H5="","",'Ca2+'!H5-0.0224*'Na+'!H5)</f>
        <v>0.60286494222725684</v>
      </c>
      <c r="I5" s="77">
        <f>IF('Ca2+'!I5="","",'Ca2+'!I5-0.0224*'Na+'!I5)</f>
        <v>0.42922476422619549</v>
      </c>
      <c r="J5" s="77">
        <f>IF('Ca2+'!J5="","",'Ca2+'!J5-0.0224*'Na+'!J5)</f>
        <v>0.59439608391079246</v>
      </c>
      <c r="K5" s="77">
        <f>IF('Ca2+'!K5="","",'Ca2+'!K5-0.0224*'Na+'!K5)</f>
        <v>1.3408834876966043</v>
      </c>
      <c r="L5" s="77">
        <f>IF('Ca2+'!L5="","",'Ca2+'!L5-0.0224*'Na+'!L5)</f>
        <v>0.91791535338803243</v>
      </c>
      <c r="M5" s="77">
        <f>IF('Ca2+'!M5="","",'Ca2+'!M5-0.0224*'Na+'!M5)</f>
        <v>1.6606160108570842</v>
      </c>
      <c r="N5" s="77">
        <f>IF('Ca2+'!N5="","",'Ca2+'!N5-0.0224*'Na+'!N5)</f>
        <v>1.3087842612464744</v>
      </c>
      <c r="O5" s="77">
        <f>IF('Ca2+'!O5="","",'Ca2+'!O5-0.0224*'Na+'!O5)</f>
        <v>2.1524882027941246</v>
      </c>
      <c r="P5" s="78">
        <f>IF('Ca2+'!P5="","",'Ca2+'!P5-0.0224*'Na+'!P5)</f>
        <v>2.1660158681955797</v>
      </c>
      <c r="Q5" s="21">
        <v>3.3247735181467646</v>
      </c>
      <c r="R5" s="24">
        <v>0.42922476422619549</v>
      </c>
      <c r="S5" s="79">
        <f>'Ca2+'!S5-0.0224*'Na+'!S5</f>
        <v>1.505870009438119</v>
      </c>
      <c r="T5" s="48"/>
      <c r="U5" s="48"/>
    </row>
    <row r="6" spans="1:21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f>IF('Ca2+'!E6="","",'Ca2+'!E6-0.0224*'Na+'!E6)</f>
        <v>8.7582810504536024</v>
      </c>
      <c r="F6" s="22">
        <f>IF('Ca2+'!F6="","",'Ca2+'!F6-0.0224*'Na+'!F6)</f>
        <v>4.5931530860604211</v>
      </c>
      <c r="G6" s="22">
        <f>IF('Ca2+'!G6="","",'Ca2+'!G6-0.0224*'Na+'!G6)</f>
        <v>3.9146518759212783</v>
      </c>
      <c r="H6" s="22">
        <f>IF('Ca2+'!H6="","",'Ca2+'!H6-0.0224*'Na+'!H6)</f>
        <v>3.2143664975812718</v>
      </c>
      <c r="I6" s="22">
        <f>IF('Ca2+'!I6="","",'Ca2+'!I6-0.0224*'Na+'!I6)</f>
        <v>2.6679068767103837</v>
      </c>
      <c r="J6" s="22">
        <f>IF('Ca2+'!J6="","",'Ca2+'!J6-0.0224*'Na+'!J6)</f>
        <v>3.2656248770004557</v>
      </c>
      <c r="K6" s="22">
        <f>IF('Ca2+'!K6="","",'Ca2+'!K6-0.0224*'Na+'!K6)</f>
        <v>5.8490330322213548</v>
      </c>
      <c r="L6" s="22">
        <f>IF('Ca2+'!L6="","",'Ca2+'!L6-0.0224*'Na+'!L6)</f>
        <v>4.0174391639833553</v>
      </c>
      <c r="M6" s="22">
        <f>IF('Ca2+'!M6="","",'Ca2+'!M6-0.0224*'Na+'!M6)</f>
        <v>4.8226631756121146</v>
      </c>
      <c r="N6" s="22">
        <f>IF('Ca2+'!N6="","",'Ca2+'!N6-0.0224*'Na+'!N6)</f>
        <v>4.1183542402150461</v>
      </c>
      <c r="O6" s="22">
        <f>IF('Ca2+'!O6="","",'Ca2+'!O6-0.0224*'Na+'!O6)</f>
        <v>4.9514223959648422</v>
      </c>
      <c r="P6" s="23">
        <f>IF('Ca2+'!P6="","",'Ca2+'!P6-0.0224*'Na+'!P6)</f>
        <v>9.8340766294944864</v>
      </c>
      <c r="Q6" s="21">
        <v>9.8340766294944864</v>
      </c>
      <c r="R6" s="24">
        <v>2.6679068767103837</v>
      </c>
      <c r="S6" s="25">
        <f>'Ca2+'!S6-0.0224*'Na+'!S6</f>
        <v>4.9488414766971136</v>
      </c>
      <c r="T6" s="48"/>
      <c r="U6" s="48"/>
    </row>
    <row r="7" spans="1:21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tr">
        <f>IF('Ca2+'!E7="","",'Ca2+'!E7-0.0224*'Na+'!E7)</f>
        <v/>
      </c>
      <c r="F7" s="22">
        <f>IF('Ca2+'!F7="","",'Ca2+'!F7-0.0224*'Na+'!F7)</f>
        <v>6.6720240012866654</v>
      </c>
      <c r="G7" s="22">
        <f>IF('Ca2+'!G7="","",'Ca2+'!G7-0.0224*'Na+'!G7)</f>
        <v>4.6024682443297831</v>
      </c>
      <c r="H7" s="22">
        <f>IF('Ca2+'!H7="","",'Ca2+'!H7-0.0224*'Na+'!H7)</f>
        <v>4.2851047687184689</v>
      </c>
      <c r="I7" s="22">
        <f>IF('Ca2+'!I7="","",'Ca2+'!I7-0.0224*'Na+'!I7)</f>
        <v>2.5124096572675336</v>
      </c>
      <c r="J7" s="22">
        <f>IF('Ca2+'!J7="","",'Ca2+'!J7-0.0224*'Na+'!J7)</f>
        <v>3.5128084700500928</v>
      </c>
      <c r="K7" s="22">
        <f>IF('Ca2+'!K7="","",'Ca2+'!K7-0.0224*'Na+'!K7)</f>
        <v>3.6642196573089434</v>
      </c>
      <c r="L7" s="22">
        <f>IF('Ca2+'!L7="","",'Ca2+'!L7-0.0224*'Na+'!L7)</f>
        <v>4.9996067054019928</v>
      </c>
      <c r="M7" s="22">
        <f>IF('Ca2+'!M7="","",'Ca2+'!M7-0.0224*'Na+'!M7)</f>
        <v>4.1501038549203075</v>
      </c>
      <c r="N7" s="22">
        <f>IF('Ca2+'!N7="","",'Ca2+'!N7-0.0224*'Na+'!N7)</f>
        <v>2.2562370212290852</v>
      </c>
      <c r="O7" s="22">
        <f>IF('Ca2+'!O7="","",'Ca2+'!O7-0.0224*'Na+'!O7)</f>
        <v>2.2346039693750877</v>
      </c>
      <c r="P7" s="23">
        <f>IF('Ca2+'!P7="","",'Ca2+'!P7-0.0224*'Na+'!P7)</f>
        <v>9.6889321141250999</v>
      </c>
      <c r="Q7" s="21">
        <v>9.6889321141250999</v>
      </c>
      <c r="R7" s="24">
        <v>2.2346039693750877</v>
      </c>
      <c r="S7" s="114">
        <f>'Ca2+'!S7-0.0224*'Na+'!S7</f>
        <v>4.4395160345638551</v>
      </c>
      <c r="T7" s="48"/>
      <c r="U7" s="48"/>
    </row>
    <row r="8" spans="1:21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f>IF('Ca2+'!E8="","",'Ca2+'!E8-0.0224*'Na+'!E8)</f>
        <v>3.516784031373509</v>
      </c>
      <c r="F8" s="22">
        <f>IF('Ca2+'!F8="","",'Ca2+'!F8-0.0224*'Na+'!F8)</f>
        <v>6.6110373476879367</v>
      </c>
      <c r="G8" s="105">
        <f>IF('Ca2+'!G8="","",'Ca2+'!G8-0.0224*'Na+'!G8)</f>
        <v>1.5958674982425798</v>
      </c>
      <c r="H8" s="22">
        <f>IF('Ca2+'!H8="","",'Ca2+'!H8-0.0224*'Na+'!H8)</f>
        <v>1.0332728360771781</v>
      </c>
      <c r="I8" s="22">
        <f>IF('Ca2+'!I8="","",'Ca2+'!I8-0.0224*'Na+'!I8)</f>
        <v>1.0757836403547132</v>
      </c>
      <c r="J8" s="22">
        <f>IF('Ca2+'!J8="","",'Ca2+'!J8-0.0224*'Na+'!J8)</f>
        <v>1.2910178677187492</v>
      </c>
      <c r="K8" s="105">
        <f>IF('Ca2+'!K8="","",'Ca2+'!K8-0.0224*'Na+'!K8)</f>
        <v>2.3539606860130995</v>
      </c>
      <c r="L8" s="22">
        <f>IF('Ca2+'!L8="","",'Ca2+'!L8-0.0224*'Na+'!L8)</f>
        <v>1.47894735006432</v>
      </c>
      <c r="M8" s="22">
        <f>IF('Ca2+'!M8="","",'Ca2+'!M8-0.0224*'Na+'!M8)</f>
        <v>2.4931106071239357</v>
      </c>
      <c r="N8" s="105">
        <f>IF('Ca2+'!N8="","",'Ca2+'!N8-0.0224*'Na+'!N8)</f>
        <v>1.4942255767126817</v>
      </c>
      <c r="O8" s="105">
        <f>IF('Ca2+'!O8="","",'Ca2+'!O8-0.0224*'Na+'!O8)</f>
        <v>3.3480586156510435</v>
      </c>
      <c r="P8" s="23">
        <f>IF('Ca2+'!P8="","",'Ca2+'!P8-0.0224*'Na+'!P8)</f>
        <v>2.9172748091025515</v>
      </c>
      <c r="Q8" s="21">
        <v>6.6110373476879367</v>
      </c>
      <c r="R8" s="24">
        <v>1.0332728360771781</v>
      </c>
      <c r="S8" s="25">
        <f>'Ca2+'!S8-0.0224*'Na+'!S8</f>
        <v>2.4712756047939415</v>
      </c>
      <c r="T8" s="48"/>
      <c r="U8" s="48"/>
    </row>
    <row r="9" spans="1:21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f>IF('Ca2+'!E9="","",'Ca2+'!E9-0.0224*'Na+'!E9)</f>
        <v>8.6388344894486355</v>
      </c>
      <c r="F9" s="22">
        <f>IF('Ca2+'!F9="","",'Ca2+'!F9-0.0224*'Na+'!F9)</f>
        <v>6.6483252067919496</v>
      </c>
      <c r="G9" s="22">
        <f>IF('Ca2+'!G9="","",'Ca2+'!G9-0.0224*'Na+'!G9)</f>
        <v>3.9236305186526197</v>
      </c>
      <c r="H9" s="22">
        <f>IF('Ca2+'!H9="","",'Ca2+'!H9-0.0224*'Na+'!H9)</f>
        <v>4.0069820282307411</v>
      </c>
      <c r="I9" s="22">
        <f>IF('Ca2+'!I9="","",'Ca2+'!I9-0.0224*'Na+'!I9)</f>
        <v>2.3125338798958466</v>
      </c>
      <c r="J9" s="22">
        <f>IF('Ca2+'!J9="","",'Ca2+'!J9-0.0224*'Na+'!J9)</f>
        <v>2.671496712244223</v>
      </c>
      <c r="K9" s="22">
        <f>IF('Ca2+'!K9="","",'Ca2+'!K9-0.0224*'Na+'!K9)</f>
        <v>4.8291165786046495</v>
      </c>
      <c r="L9" s="22">
        <f>IF('Ca2+'!L9="","",'Ca2+'!L9-0.0224*'Na+'!L9)</f>
        <v>3.0169105124668212</v>
      </c>
      <c r="M9" s="22">
        <f>IF('Ca2+'!M9="","",'Ca2+'!M9-0.0224*'Na+'!M9)</f>
        <v>3.6176395691917991</v>
      </c>
      <c r="N9" s="22">
        <f>IF('Ca2+'!N9="","",'Ca2+'!N9-0.0224*'Na+'!N9)</f>
        <v>2.4600176080520191</v>
      </c>
      <c r="O9" s="22">
        <f>IF('Ca2+'!O9="","",'Ca2+'!O9-0.0224*'Na+'!O9)</f>
        <v>4.0734404611440587</v>
      </c>
      <c r="P9" s="23">
        <f>IF('Ca2+'!P9="","",'Ca2+'!P9-0.0224*'Na+'!P9)</f>
        <v>3.8778997464433713</v>
      </c>
      <c r="Q9" s="21">
        <v>8.6388344894486355</v>
      </c>
      <c r="R9" s="24">
        <v>2.3125338798958466</v>
      </c>
      <c r="S9" s="25">
        <f>'Ca2+'!S9-0.0224*'Na+'!S9</f>
        <v>4.1562995405816698</v>
      </c>
      <c r="T9" s="48"/>
      <c r="U9" s="48"/>
    </row>
    <row r="10" spans="1:21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f>IF('Ca2+'!E10="","",'Ca2+'!E10-0.0224*'Na+'!E10)</f>
        <v>9.5037226180808094</v>
      </c>
      <c r="F10" s="22">
        <f>IF('Ca2+'!F10="","",'Ca2+'!F10-0.0224*'Na+'!F10)</f>
        <v>8.6995909219520442</v>
      </c>
      <c r="G10" s="22">
        <f>IF('Ca2+'!G10="","",'Ca2+'!G10-0.0224*'Na+'!G10)</f>
        <v>4.6142650439498816</v>
      </c>
      <c r="H10" s="22">
        <f>IF('Ca2+'!H10="","",'Ca2+'!H10-0.0224*'Na+'!H10)</f>
        <v>3.4183650290793341</v>
      </c>
      <c r="I10" s="22" t="str">
        <f>IF('Ca2+'!I10="","",'Ca2+'!I10-0.0224*'Na+'!I10)</f>
        <v/>
      </c>
      <c r="J10" s="22" t="str">
        <f>IF('Ca2+'!J10="","",'Ca2+'!J10-0.0224*'Na+'!J10)</f>
        <v/>
      </c>
      <c r="K10" s="22" t="str">
        <f>IF('Ca2+'!K10="","",'Ca2+'!K10-0.0224*'Na+'!K10)</f>
        <v/>
      </c>
      <c r="L10" s="105">
        <f>IF('Ca2+'!L10="","",'Ca2+'!L10-0.0224*'Na+'!L10)</f>
        <v>2.3365041396195805</v>
      </c>
      <c r="M10" s="22">
        <f>IF('Ca2+'!M10="","",'Ca2+'!M10-0.0224*'Na+'!M10)</f>
        <v>3.4243389251645073</v>
      </c>
      <c r="N10" s="22">
        <f>IF('Ca2+'!N10="","",'Ca2+'!N10-0.0224*'Na+'!N10)</f>
        <v>2.3043963478808238</v>
      </c>
      <c r="O10" s="22">
        <f>IF('Ca2+'!O10="","",'Ca2+'!O10-0.0224*'Na+'!O10)</f>
        <v>3.7554024703560165</v>
      </c>
      <c r="P10" s="23">
        <f>IF('Ca2+'!P10="","",'Ca2+'!P10-0.0224*'Na+'!P10)</f>
        <v>4.2282082904671832</v>
      </c>
      <c r="Q10" s="21">
        <v>9.5037226180808094</v>
      </c>
      <c r="R10" s="24">
        <v>2.3043963478808238</v>
      </c>
      <c r="S10" s="114">
        <f>'Ca2+'!S10-0.0224*'Na+'!S10</f>
        <v>4.7613240917658972</v>
      </c>
      <c r="T10" s="48"/>
      <c r="U10" s="48"/>
    </row>
    <row r="11" spans="1:21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f>IF('Ca2+'!E11="","",'Ca2+'!E11-0.0224*'Na+'!E11)</f>
        <v>25.916920221432942</v>
      </c>
      <c r="F11" s="22">
        <f>IF('Ca2+'!F11="","",'Ca2+'!F11-0.0224*'Na+'!F11)</f>
        <v>24.762119973686662</v>
      </c>
      <c r="G11" s="22">
        <f>IF('Ca2+'!G11="","",'Ca2+'!G11-0.0224*'Na+'!G11)</f>
        <v>13.605440242009571</v>
      </c>
      <c r="H11" s="22">
        <f>IF('Ca2+'!H11="","",'Ca2+'!H11-0.0224*'Na+'!H11)</f>
        <v>15.950313139991756</v>
      </c>
      <c r="I11" s="22">
        <f>IF('Ca2+'!I11="","",'Ca2+'!I11-0.0224*'Na+'!I11)</f>
        <v>6.6193912156451189</v>
      </c>
      <c r="J11" s="22">
        <f>IF('Ca2+'!J11="","",'Ca2+'!J11-0.0224*'Na+'!J11)</f>
        <v>5.7462427313512521</v>
      </c>
      <c r="K11" s="22">
        <f>IF('Ca2+'!K11="","",'Ca2+'!K11-0.0224*'Na+'!K11)</f>
        <v>10.071904175339114</v>
      </c>
      <c r="L11" s="22">
        <f>IF('Ca2+'!L11="","",'Ca2+'!L11-0.0224*'Na+'!L11)</f>
        <v>9.6178064965307684</v>
      </c>
      <c r="M11" s="22">
        <f>IF('Ca2+'!M11="","",'Ca2+'!M11-0.0224*'Na+'!M11)</f>
        <v>11.598600848530847</v>
      </c>
      <c r="N11" s="22">
        <f>IF('Ca2+'!N11="","",'Ca2+'!N11-0.0224*'Na+'!N11)</f>
        <v>11.425633424241687</v>
      </c>
      <c r="O11" s="22">
        <f>IF('Ca2+'!O11="","",'Ca2+'!O11-0.0224*'Na+'!O11)</f>
        <v>15.00988094972595</v>
      </c>
      <c r="P11" s="23">
        <f>IF('Ca2+'!P11="","",'Ca2+'!P11-0.0224*'Na+'!P11)</f>
        <v>14.488660027616929</v>
      </c>
      <c r="Q11" s="21">
        <v>25.916920221432942</v>
      </c>
      <c r="R11" s="24">
        <v>5.7462427313512521</v>
      </c>
      <c r="S11" s="25">
        <f>'Ca2+'!S11-0.0224*'Na+'!S11</f>
        <v>13.73975781652843</v>
      </c>
      <c r="T11" s="48"/>
      <c r="U11" s="48"/>
    </row>
    <row r="12" spans="1:21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f>IF('Ca2+'!E12="","",'Ca2+'!E12-0.0224*'Na+'!E12)</f>
        <v>13.143121978239471</v>
      </c>
      <c r="F12" s="22">
        <f>IF('Ca2+'!F12="","",'Ca2+'!F12-0.0224*'Na+'!F12)</f>
        <v>11.102785234902063</v>
      </c>
      <c r="G12" s="22">
        <f>IF('Ca2+'!G12="","",'Ca2+'!G12-0.0224*'Na+'!G12)</f>
        <v>7.195791167750472</v>
      </c>
      <c r="H12" s="22">
        <f>IF('Ca2+'!H12="","",'Ca2+'!H12-0.0224*'Na+'!H12)</f>
        <v>7.840303205758083</v>
      </c>
      <c r="I12" s="22">
        <f>IF('Ca2+'!I12="","",'Ca2+'!I12-0.0224*'Na+'!I12)</f>
        <v>5.5464350187514047</v>
      </c>
      <c r="J12" s="22">
        <f>IF('Ca2+'!J12="","",'Ca2+'!J12-0.0224*'Na+'!J12)</f>
        <v>4.9351933685111362</v>
      </c>
      <c r="K12" s="22">
        <f>IF('Ca2+'!K12="","",'Ca2+'!K12-0.0224*'Na+'!K12)</f>
        <v>7.8212853713797443</v>
      </c>
      <c r="L12" s="22">
        <f>IF('Ca2+'!L12="","",'Ca2+'!L12-0.0224*'Na+'!L12)</f>
        <v>7.6420407575669085</v>
      </c>
      <c r="M12" s="22">
        <f>IF('Ca2+'!M12="","",'Ca2+'!M12-0.0224*'Na+'!M12)</f>
        <v>7.7753270953414839</v>
      </c>
      <c r="N12" s="22">
        <f>IF('Ca2+'!N12="","",'Ca2+'!N12-0.0224*'Na+'!N12)</f>
        <v>6.0017223454517721</v>
      </c>
      <c r="O12" s="22">
        <f>IF('Ca2+'!O12="","",'Ca2+'!O12-0.0224*'Na+'!O12)</f>
        <v>6.4597090143130957</v>
      </c>
      <c r="P12" s="23">
        <f>IF('Ca2+'!P12="","",'Ca2+'!P12-0.0224*'Na+'!P12)</f>
        <v>9.299106760220992</v>
      </c>
      <c r="Q12" s="21">
        <v>13.143121978239471</v>
      </c>
      <c r="R12" s="24">
        <v>4.9351933685111362</v>
      </c>
      <c r="S12" s="25">
        <f>'Ca2+'!S12-0.0224*'Na+'!S12</f>
        <v>7.88642429625496</v>
      </c>
      <c r="T12" s="48"/>
      <c r="U12" s="48"/>
    </row>
    <row r="13" spans="1:21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f>IF('Ca2+'!E13="","",'Ca2+'!E13-0.0224*'Na+'!E13)</f>
        <v>8.9056104017249247</v>
      </c>
      <c r="F13" s="22">
        <f>IF('Ca2+'!F13="","",'Ca2+'!F13-0.0224*'Na+'!F13)</f>
        <v>3.2183298068138018</v>
      </c>
      <c r="G13" s="22">
        <f>IF('Ca2+'!G13="","",'Ca2+'!G13-0.0224*'Na+'!G13)</f>
        <v>1.8918723275649711</v>
      </c>
      <c r="H13" s="22">
        <f>IF('Ca2+'!H13="","",'Ca2+'!H13-0.0224*'Na+'!H13)</f>
        <v>3.7872056454637377</v>
      </c>
      <c r="I13" s="22">
        <f>IF('Ca2+'!I13="","",'Ca2+'!I13-0.0224*'Na+'!I13)</f>
        <v>2.2084689272459412</v>
      </c>
      <c r="J13" s="22">
        <f>IF('Ca2+'!J13="","",'Ca2+'!J13-0.0224*'Na+'!J13)</f>
        <v>2.1074553080003473</v>
      </c>
      <c r="K13" s="22">
        <f>IF('Ca2+'!K13="","",'Ca2+'!K13-0.0224*'Na+'!K13)</f>
        <v>4.9644439016528619</v>
      </c>
      <c r="L13" s="22">
        <f>IF('Ca2+'!L13="","",'Ca2+'!L13-0.0224*'Na+'!L13)</f>
        <v>5.1419002002105891</v>
      </c>
      <c r="M13" s="105">
        <f>IF('Ca2+'!M13="","",'Ca2+'!M13-0.0224*'Na+'!M13)</f>
        <v>6.0551047848219888</v>
      </c>
      <c r="N13" s="22">
        <f>IF('Ca2+'!N13="","",'Ca2+'!N13-0.0224*'Na+'!N13)</f>
        <v>0.75793659656200185</v>
      </c>
      <c r="O13" s="22">
        <f>IF('Ca2+'!O13="","",'Ca2+'!O13-0.0224*'Na+'!O13)</f>
        <v>7.3739962811616193</v>
      </c>
      <c r="P13" s="23">
        <f>IF('Ca2+'!P13="","",'Ca2+'!P13-0.0224*'Na+'!P13)</f>
        <v>5.8251940473808634</v>
      </c>
      <c r="Q13" s="21">
        <v>8.9056104017249247</v>
      </c>
      <c r="R13" s="24">
        <v>0.75793659656200185</v>
      </c>
      <c r="S13" s="25">
        <f>'Ca2+'!S13-0.0224*'Na+'!S13</f>
        <v>4.4151961399925259</v>
      </c>
      <c r="T13" s="48"/>
      <c r="U13" s="48"/>
    </row>
    <row r="14" spans="1:21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f>IF('Ca2+'!E14="","",'Ca2+'!E14-0.0224*'Na+'!E14)</f>
        <v>11.559286747099353</v>
      </c>
      <c r="F14" s="22">
        <f>IF('Ca2+'!F14="","",'Ca2+'!F14-0.0224*'Na+'!F14)</f>
        <v>5.969800716200357</v>
      </c>
      <c r="G14" s="22">
        <f>IF('Ca2+'!G14="","",'Ca2+'!G14-0.0224*'Na+'!G14)</f>
        <v>1.4424333275081109</v>
      </c>
      <c r="H14" s="115">
        <f>IF('Ca2+'!H14="","",'Ca2+'!H14-0.0224*'Na+'!H14)</f>
        <v>-0.12085808674038967</v>
      </c>
      <c r="I14" s="22">
        <f>IF('Ca2+'!I14="","",'Ca2+'!I14-0.0224*'Na+'!I14)</f>
        <v>1.2390618752700027</v>
      </c>
      <c r="J14" s="22">
        <f>IF('Ca2+'!J14="","",'Ca2+'!J14-0.0224*'Na+'!J14)</f>
        <v>1.0345001214920067</v>
      </c>
      <c r="K14" s="22">
        <f>IF('Ca2+'!K14="","",'Ca2+'!K14-0.0224*'Na+'!K14)</f>
        <v>3.1648915799316568</v>
      </c>
      <c r="L14" s="22">
        <f>IF('Ca2+'!L14="","",'Ca2+'!L14-0.0224*'Na+'!L14)</f>
        <v>4.5714437755122388</v>
      </c>
      <c r="M14" s="22">
        <f>IF('Ca2+'!M14="","",'Ca2+'!M14-0.0224*'Na+'!M14)</f>
        <v>6.2327066527939863</v>
      </c>
      <c r="N14" s="22">
        <f>IF('Ca2+'!N14="","",'Ca2+'!N14-0.0224*'Na+'!N14)</f>
        <v>7.8273065208450792</v>
      </c>
      <c r="O14" s="22">
        <f>IF('Ca2+'!O14="","",'Ca2+'!O14-0.0224*'Na+'!O14)</f>
        <v>6.3027144099339516</v>
      </c>
      <c r="P14" s="23">
        <f>IF('Ca2+'!P14="","",'Ca2+'!P14-0.0224*'Na+'!P14)</f>
        <v>5.6385834670842838</v>
      </c>
      <c r="Q14" s="21">
        <v>11.559286747099353</v>
      </c>
      <c r="R14" s="122">
        <v>-0.12085808674038967</v>
      </c>
      <c r="S14" s="25">
        <f>'Ca2+'!S14-0.0224*'Na+'!S14</f>
        <v>4.4878337104975357</v>
      </c>
      <c r="T14" s="48"/>
      <c r="U14" s="48"/>
    </row>
    <row r="15" spans="1:21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f>IF('Ca2+'!E15="","",'Ca2+'!E15-0.0224*'Na+'!E15)</f>
        <v>9.5950192774260827</v>
      </c>
      <c r="F15" s="22">
        <f>IF('Ca2+'!F15="","",'Ca2+'!F15-0.0224*'Na+'!F15)</f>
        <v>3.9287221048523846</v>
      </c>
      <c r="G15" s="115">
        <f>IF('Ca2+'!G15="","",'Ca2+'!G15-0.0224*'Na+'!G15)</f>
        <v>0.13072996716684304</v>
      </c>
      <c r="H15" s="115">
        <f>IF('Ca2+'!H15="","",'Ca2+'!H15-0.0224*'Na+'!H15)</f>
        <v>-0.67249092421605638</v>
      </c>
      <c r="I15" s="22">
        <f>IF('Ca2+'!I15="","",'Ca2+'!I15-0.0224*'Na+'!I15)</f>
        <v>0.52239847831231079</v>
      </c>
      <c r="J15" s="22">
        <f>IF('Ca2+'!J15="","",'Ca2+'!J15-0.0224*'Na+'!J15)</f>
        <v>0.63303352364897991</v>
      </c>
      <c r="K15" s="22">
        <f>IF('Ca2+'!K15="","",'Ca2+'!K15-0.0224*'Na+'!K15)</f>
        <v>1.9852392276124264</v>
      </c>
      <c r="L15" s="22">
        <f>IF('Ca2+'!L15="","",'Ca2+'!L15-0.0224*'Na+'!L15)</f>
        <v>2.9518723123383745</v>
      </c>
      <c r="M15" s="22">
        <f>IF('Ca2+'!M15="","",'Ca2+'!M15-0.0224*'Na+'!M15)</f>
        <v>5.7384027660182184</v>
      </c>
      <c r="N15" s="22">
        <f>IF('Ca2+'!N15="","",'Ca2+'!N15-0.0224*'Na+'!N15)</f>
        <v>11.720262364199625</v>
      </c>
      <c r="O15" s="22">
        <f>IF('Ca2+'!O15="","",'Ca2+'!O15-0.0224*'Na+'!O15)</f>
        <v>6.3859690202558159</v>
      </c>
      <c r="P15" s="23">
        <f>IF('Ca2+'!P15="","",'Ca2+'!P15-0.0224*'Na+'!P15)</f>
        <v>5.2357958239478473</v>
      </c>
      <c r="Q15" s="21">
        <v>11.720262364199625</v>
      </c>
      <c r="R15" s="122">
        <v>-0.67249092421605638</v>
      </c>
      <c r="S15" s="25">
        <f>'Ca2+'!S15-0.0224*'Na+'!S15</f>
        <v>3.9339794954237819</v>
      </c>
      <c r="T15" s="48"/>
      <c r="U15" s="48"/>
    </row>
    <row r="16" spans="1:21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f>IF('Ca2+'!E16="","",'Ca2+'!E16-0.0224*'Na+'!E16)</f>
        <v>18.335755954345096</v>
      </c>
      <c r="F16" s="22">
        <f>IF('Ca2+'!F16="","",'Ca2+'!F16-0.0224*'Na+'!F16)</f>
        <v>13.766129841432683</v>
      </c>
      <c r="G16" s="22">
        <f>IF('Ca2+'!G16="","",'Ca2+'!G16-0.0224*'Na+'!G16)</f>
        <v>8.3934260686166713</v>
      </c>
      <c r="H16" s="22">
        <f>IF('Ca2+'!H16="","",'Ca2+'!H16-0.0224*'Na+'!H16)</f>
        <v>10.758314922769953</v>
      </c>
      <c r="I16" s="22">
        <f>IF('Ca2+'!I16="","",'Ca2+'!I16-0.0224*'Na+'!I16)</f>
        <v>8.5238247947156776</v>
      </c>
      <c r="J16" s="22">
        <f>IF('Ca2+'!J16="","",'Ca2+'!J16-0.0224*'Na+'!J16)</f>
        <v>7.7097835067716352</v>
      </c>
      <c r="K16" s="22">
        <f>IF('Ca2+'!K16="","",'Ca2+'!K16-0.0224*'Na+'!K16)</f>
        <v>12.813676514601212</v>
      </c>
      <c r="L16" s="22">
        <f>IF('Ca2+'!L16="","",'Ca2+'!L16-0.0224*'Na+'!L16)</f>
        <v>14.400416726214717</v>
      </c>
      <c r="M16" s="22">
        <f>IF('Ca2+'!M16="","",'Ca2+'!M16-0.0224*'Na+'!M16)</f>
        <v>14.285546866259304</v>
      </c>
      <c r="N16" s="22">
        <f>IF('Ca2+'!N16="","",'Ca2+'!N16-0.0224*'Na+'!N16)</f>
        <v>15.962545265915651</v>
      </c>
      <c r="O16" s="22">
        <f>IF('Ca2+'!O16="","",'Ca2+'!O16-0.0224*'Na+'!O16)</f>
        <v>12.230484758829375</v>
      </c>
      <c r="P16" s="23">
        <f>IF('Ca2+'!P16="","",'Ca2+'!P16-0.0224*'Na+'!P16)</f>
        <v>12.817918537197988</v>
      </c>
      <c r="Q16" s="21">
        <v>18.335755954345096</v>
      </c>
      <c r="R16" s="24">
        <v>7.7097835067716352</v>
      </c>
      <c r="S16" s="25">
        <f>'Ca2+'!S16-0.0224*'Na+'!S16</f>
        <v>12.59217841788762</v>
      </c>
      <c r="T16" s="48"/>
      <c r="U16" s="48"/>
    </row>
    <row r="17" spans="1:21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f>IF('Ca2+'!E17="","",'Ca2+'!E17-0.0224*'Na+'!E17)</f>
        <v>14.987521907103028</v>
      </c>
      <c r="F17" s="22">
        <f>IF('Ca2+'!F17="","",'Ca2+'!F17-0.0224*'Na+'!F17)</f>
        <v>8.2479437570069454</v>
      </c>
      <c r="G17" s="22">
        <f>IF('Ca2+'!G17="","",'Ca2+'!G17-0.0224*'Na+'!G17)</f>
        <v>2.6820088504309365</v>
      </c>
      <c r="H17" s="22">
        <f>IF('Ca2+'!H17="","",'Ca2+'!H17-0.0224*'Na+'!H17)</f>
        <v>9.2433722564799954</v>
      </c>
      <c r="I17" s="22">
        <f>IF('Ca2+'!I17="","",'Ca2+'!I17-0.0224*'Na+'!I17)</f>
        <v>4.7449253459881291</v>
      </c>
      <c r="J17" s="22">
        <f>IF('Ca2+'!J17="","",'Ca2+'!J17-0.0224*'Na+'!J17)</f>
        <v>2.8513963653767904</v>
      </c>
      <c r="K17" s="22">
        <f>IF('Ca2+'!K17="","",'Ca2+'!K17-0.0224*'Na+'!K17)</f>
        <v>4.515004341641256</v>
      </c>
      <c r="L17" s="22">
        <f>IF('Ca2+'!L17="","",'Ca2+'!L17-0.0224*'Na+'!L17)</f>
        <v>3.9547292286038012</v>
      </c>
      <c r="M17" s="22">
        <f>IF('Ca2+'!M17="","",'Ca2+'!M17-0.0224*'Na+'!M17)</f>
        <v>6.0522345631489332</v>
      </c>
      <c r="N17" s="22">
        <f>IF('Ca2+'!N17="","",'Ca2+'!N17-0.0224*'Na+'!N17)</f>
        <v>8.6187015510417488</v>
      </c>
      <c r="O17" s="22">
        <f>IF('Ca2+'!O17="","",'Ca2+'!O17-0.0224*'Na+'!O17)</f>
        <v>5.5484469318821006</v>
      </c>
      <c r="P17" s="23">
        <f>IF('Ca2+'!P17="","",'Ca2+'!P17-0.0224*'Na+'!P17)</f>
        <v>7.1445753741031313</v>
      </c>
      <c r="Q17" s="21">
        <v>14.987521907103028</v>
      </c>
      <c r="R17" s="24">
        <v>2.6820088504309365</v>
      </c>
      <c r="S17" s="25">
        <f>'Ca2+'!S17-0.0224*'Na+'!S17</f>
        <v>6.6774273026629318</v>
      </c>
      <c r="T17" s="48"/>
      <c r="U17" s="48"/>
    </row>
    <row r="18" spans="1:21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f>IF('Ca2+'!E18="","",'Ca2+'!E18-0.0224*'Na+'!E18)</f>
        <v>8.8820584296299536</v>
      </c>
      <c r="F18" s="22">
        <f>IF('Ca2+'!F18="","",'Ca2+'!F18-0.0224*'Na+'!F18)</f>
        <v>7.7214218115908269</v>
      </c>
      <c r="G18" s="22">
        <f>IF('Ca2+'!G18="","",'Ca2+'!G18-0.0224*'Na+'!G18)</f>
        <v>3.7084767804714835</v>
      </c>
      <c r="H18" s="22">
        <f>IF('Ca2+'!H18="","",'Ca2+'!H18-0.0224*'Na+'!H18)</f>
        <v>1.7469074293070228</v>
      </c>
      <c r="I18" s="22">
        <f>IF('Ca2+'!I18="","",'Ca2+'!I18-0.0224*'Na+'!I18)</f>
        <v>1.1898750093672581</v>
      </c>
      <c r="J18" s="22">
        <f>IF('Ca2+'!J18="","",'Ca2+'!J18-0.0224*'Na+'!J18)</f>
        <v>1.0382236228066875</v>
      </c>
      <c r="K18" s="105">
        <f>IF('Ca2+'!K18="","",'Ca2+'!K18-0.0224*'Na+'!K18)</f>
        <v>3.4119993332984837</v>
      </c>
      <c r="L18" s="105">
        <f>IF('Ca2+'!L18="","",'Ca2+'!L18-0.0224*'Na+'!L18)</f>
        <v>2.0343705830453245</v>
      </c>
      <c r="M18" s="22">
        <f>IF('Ca2+'!M18="","",'Ca2+'!M18-0.0224*'Na+'!M18)</f>
        <v>1.7075822162238679</v>
      </c>
      <c r="N18" s="105">
        <f>IF('Ca2+'!N18="","",'Ca2+'!N18-0.0224*'Na+'!N18)</f>
        <v>1.239661544024937</v>
      </c>
      <c r="O18" s="22" t="str">
        <f>IF('Ca2+'!O18="","",'Ca2+'!O18-0.0224*'Na+'!O18)</f>
        <v/>
      </c>
      <c r="P18" s="108">
        <f>IF('Ca2+'!P18="","",'Ca2+'!P18-0.0224*'Na+'!P18)</f>
        <v>2.9434776372392655</v>
      </c>
      <c r="Q18" s="21">
        <v>8.8820584296299536</v>
      </c>
      <c r="R18" s="24">
        <v>1.0382236228066875</v>
      </c>
      <c r="S18" s="114">
        <f>'Ca2+'!S18-0.0224*'Na+'!S18</f>
        <v>3.1805122667256165</v>
      </c>
      <c r="T18" s="48"/>
      <c r="U18" s="48"/>
    </row>
    <row r="19" spans="1:21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f>IF('Ca2+'!E19="","",'Ca2+'!E19-0.0224*'Na+'!E19)</f>
        <v>7.698404524118347</v>
      </c>
      <c r="F19" s="22">
        <f>IF('Ca2+'!F19="","",'Ca2+'!F19-0.0224*'Na+'!F19)</f>
        <v>6.6318348248745691</v>
      </c>
      <c r="G19" s="22">
        <f>IF('Ca2+'!G19="","",'Ca2+'!G19-0.0224*'Na+'!G19)</f>
        <v>4.1496735816083516</v>
      </c>
      <c r="H19" s="22">
        <f>IF('Ca2+'!H19="","",'Ca2+'!H19-0.0224*'Na+'!H19)</f>
        <v>3.0273215162381728</v>
      </c>
      <c r="I19" s="22">
        <f>IF('Ca2+'!I19="","",'Ca2+'!I19-0.0224*'Na+'!I19)</f>
        <v>1.8207500621513342</v>
      </c>
      <c r="J19" s="22">
        <f>IF('Ca2+'!J19="","",'Ca2+'!J19-0.0224*'Na+'!J19)</f>
        <v>1.6298744686234896</v>
      </c>
      <c r="K19" s="22">
        <f>IF('Ca2+'!K19="","",'Ca2+'!K19-0.0224*'Na+'!K19)</f>
        <v>3.9023827411637617</v>
      </c>
      <c r="L19" s="105">
        <f>IF('Ca2+'!L19="","",'Ca2+'!L19-0.0224*'Na+'!L19)</f>
        <v>3.1158750432298912</v>
      </c>
      <c r="M19" s="22">
        <f>IF('Ca2+'!M19="","",'Ca2+'!M19-0.0224*'Na+'!M19)</f>
        <v>3.3830045460080234</v>
      </c>
      <c r="N19" s="105">
        <f>IF('Ca2+'!N19="","",'Ca2+'!N19-0.0224*'Na+'!N19)</f>
        <v>3.0891880240900522</v>
      </c>
      <c r="O19" s="22">
        <f>IF('Ca2+'!O19="","",'Ca2+'!O19-0.0224*'Na+'!O19)</f>
        <v>3.2002240627086533</v>
      </c>
      <c r="P19" s="23">
        <f>IF('Ca2+'!P19="","",'Ca2+'!P19-0.0224*'Na+'!P19)</f>
        <v>3.9792393639621313</v>
      </c>
      <c r="Q19" s="21">
        <v>7.698404524118347</v>
      </c>
      <c r="R19" s="24">
        <v>1.6298744686234896</v>
      </c>
      <c r="S19" s="25">
        <f>'Ca2+'!S19-0.0224*'Na+'!S19</f>
        <v>3.814094559857264</v>
      </c>
      <c r="T19" s="48"/>
      <c r="U19" s="48"/>
    </row>
    <row r="20" spans="1:21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f>IF('Ca2+'!E20="","",'Ca2+'!E20-0.0224*'Na+'!E20)</f>
        <v>18.442064027607834</v>
      </c>
      <c r="F20" s="22">
        <f>IF('Ca2+'!F20="","",'Ca2+'!F20-0.0224*'Na+'!F20)</f>
        <v>9.0443715570930365</v>
      </c>
      <c r="G20" s="22">
        <f>IF('Ca2+'!G20="","",'Ca2+'!G20-0.0224*'Na+'!G20)</f>
        <v>3.5902435604011047</v>
      </c>
      <c r="H20" s="22">
        <f>IF('Ca2+'!H20="","",'Ca2+'!H20-0.0224*'Na+'!H20)</f>
        <v>1.8802023357453341</v>
      </c>
      <c r="I20" s="22">
        <f>IF('Ca2+'!I20="","",'Ca2+'!I20-0.0224*'Na+'!I20)</f>
        <v>0.99616444049456887</v>
      </c>
      <c r="J20" s="105">
        <f>IF('Ca2+'!J20="","",'Ca2+'!J20-0.0224*'Na+'!J20)</f>
        <v>0.87535542246907938</v>
      </c>
      <c r="K20" s="22">
        <f>IF('Ca2+'!K20="","",'Ca2+'!K20-0.0224*'Na+'!K20)</f>
        <v>1.3640821892538848</v>
      </c>
      <c r="L20" s="22">
        <f>IF('Ca2+'!L20="","",'Ca2+'!L20-0.0224*'Na+'!L20)</f>
        <v>1.7753179993623132</v>
      </c>
      <c r="M20" s="22">
        <f>IF('Ca2+'!M20="","",'Ca2+'!M20-0.0224*'Na+'!M20)</f>
        <v>3.717090257951611</v>
      </c>
      <c r="N20" s="105">
        <f>IF('Ca2+'!N20="","",'Ca2+'!N20-0.0224*'Na+'!N20)</f>
        <v>1.2718184107957713</v>
      </c>
      <c r="O20" s="105">
        <f>IF('Ca2+'!O20="","",'Ca2+'!O20-0.0224*'Na+'!O20)</f>
        <v>2.6044762578910623</v>
      </c>
      <c r="P20" s="23">
        <f>IF('Ca2+'!P20="","",'Ca2+'!P20-0.0224*'Na+'!P20)</f>
        <v>3.1287960148287741</v>
      </c>
      <c r="Q20" s="21">
        <v>18.442064027607834</v>
      </c>
      <c r="R20" s="24">
        <v>0.99616444049456887</v>
      </c>
      <c r="S20" s="25">
        <f>'Ca2+'!S20-0.0224*'Na+'!S20</f>
        <v>4.3038051605125753</v>
      </c>
      <c r="T20" s="48"/>
      <c r="U20" s="48"/>
    </row>
    <row r="21" spans="1:21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f>IF('Ca2+'!E21="","",'Ca2+'!E21-0.0224*'Na+'!E21)</f>
        <v>24.650891933182209</v>
      </c>
      <c r="F21" s="50">
        <f>IF('Ca2+'!F21="","",'Ca2+'!F21-0.0224*'Na+'!F21)</f>
        <v>17.923600117381298</v>
      </c>
      <c r="G21" s="50">
        <f>IF('Ca2+'!G21="","",'Ca2+'!G21-0.0224*'Na+'!G21)</f>
        <v>10.26144853978149</v>
      </c>
      <c r="H21" s="50">
        <f>IF('Ca2+'!H21="","",'Ca2+'!H21-0.0224*'Na+'!H21)</f>
        <v>13.625751524665421</v>
      </c>
      <c r="I21" s="50">
        <f>IF('Ca2+'!I21="","",'Ca2+'!I21-0.0224*'Na+'!I21)</f>
        <v>22.939143561292884</v>
      </c>
      <c r="J21" s="50">
        <f>IF('Ca2+'!J21="","",'Ca2+'!J21-0.0224*'Na+'!J21)</f>
        <v>7.7957289198680959</v>
      </c>
      <c r="K21" s="50">
        <f>IF('Ca2+'!K21="","",'Ca2+'!K21-0.0224*'Na+'!K21)</f>
        <v>2.9126094351142915</v>
      </c>
      <c r="L21" s="22">
        <f>IF('Ca2+'!L21="","",'Ca2+'!L21-0.0224*'Na+'!L21)</f>
        <v>4.3493891258372042</v>
      </c>
      <c r="M21" s="22">
        <f>IF('Ca2+'!M21="","",'Ca2+'!M21-0.0224*'Na+'!M21)</f>
        <v>4.0502367879890979</v>
      </c>
      <c r="N21" s="105">
        <f>IF('Ca2+'!N21="","",'Ca2+'!N21-0.0224*'Na+'!N21)</f>
        <v>2.7661516741308492</v>
      </c>
      <c r="O21" s="22" t="str">
        <f>IF('Ca2+'!O21="","",'Ca2+'!O21-0.0224*'Na+'!O21)</f>
        <v/>
      </c>
      <c r="P21" s="23" t="str">
        <f>IF('Ca2+'!P21="","",'Ca2+'!P21-0.0224*'Na+'!P21)</f>
        <v/>
      </c>
      <c r="Q21" s="21">
        <v>24.650891933182209</v>
      </c>
      <c r="R21" s="24">
        <v>2.9126094351142915</v>
      </c>
      <c r="S21" s="114">
        <f>'Ca2+'!S21-0.0224*'Na+'!S21</f>
        <v>11.741963291802769</v>
      </c>
      <c r="T21" s="48"/>
      <c r="U21" s="48"/>
    </row>
    <row r="22" spans="1:21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f>IF('Ca2+'!E22="","",'Ca2+'!E22-0.0224*'Na+'!E22)</f>
        <v>8.7699052424771295</v>
      </c>
      <c r="F22" s="22">
        <f>IF('Ca2+'!F22="","",'Ca2+'!F22-0.0224*'Na+'!F22)</f>
        <v>4.6834070607242362</v>
      </c>
      <c r="G22" s="22">
        <f>IF('Ca2+'!G22="","",'Ca2+'!G22-0.0224*'Na+'!G22)</f>
        <v>3.1198044078222189</v>
      </c>
      <c r="H22" s="22">
        <f>IF('Ca2+'!H22="","",'Ca2+'!H22-0.0224*'Na+'!H22)</f>
        <v>2.6986096073044648</v>
      </c>
      <c r="I22" s="22">
        <f>IF('Ca2+'!I22="","",'Ca2+'!I22-0.0224*'Na+'!I22)</f>
        <v>1.6984962297313242</v>
      </c>
      <c r="J22" s="22">
        <f>IF('Ca2+'!J22="","",'Ca2+'!J22-0.0224*'Na+'!J22)</f>
        <v>1.3315073338177548</v>
      </c>
      <c r="K22" s="22">
        <f>IF('Ca2+'!K22="","",'Ca2+'!K22-0.0224*'Na+'!K22)</f>
        <v>1.5355591336604828</v>
      </c>
      <c r="L22" s="22">
        <f>IF('Ca2+'!L22="","",'Ca2+'!L22-0.0224*'Na+'!L22)</f>
        <v>1.9616329881375663</v>
      </c>
      <c r="M22" s="22">
        <f>IF('Ca2+'!M22="","",'Ca2+'!M22-0.0224*'Na+'!M22)</f>
        <v>3.2220831647552717</v>
      </c>
      <c r="N22" s="22">
        <f>IF('Ca2+'!N22="","",'Ca2+'!N22-0.0224*'Na+'!N22)</f>
        <v>1.9544012323423205</v>
      </c>
      <c r="O22" s="22">
        <f>IF('Ca2+'!O22="","",'Ca2+'!O22-0.0224*'Na+'!O22)</f>
        <v>2.9846405695491893</v>
      </c>
      <c r="P22" s="23">
        <f>IF('Ca2+'!P22="","",'Ca2+'!P22-0.0224*'Na+'!P22)</f>
        <v>2.6961211477943476</v>
      </c>
      <c r="Q22" s="21">
        <v>8.7699052424771295</v>
      </c>
      <c r="R22" s="24">
        <v>1.3315073338177548</v>
      </c>
      <c r="S22" s="25">
        <f>'Ca2+'!S22-0.0224*'Na+'!S22</f>
        <v>3.0582083412530952</v>
      </c>
      <c r="T22" s="48"/>
      <c r="U22" s="48"/>
    </row>
    <row r="23" spans="1:21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f>IF('Ca2+'!E23="","",'Ca2+'!E23-0.0224*'Na+'!E23)</f>
        <v>13.607621269799795</v>
      </c>
      <c r="F23" s="22">
        <f>IF('Ca2+'!F23="","",'Ca2+'!F23-0.0224*'Na+'!F23)</f>
        <v>7.0456326669157434</v>
      </c>
      <c r="G23" s="22">
        <f>IF('Ca2+'!G23="","",'Ca2+'!G23-0.0224*'Na+'!G23)</f>
        <v>4.3426927198235843</v>
      </c>
      <c r="H23" s="22">
        <f>IF('Ca2+'!H23="","",'Ca2+'!H23-0.0224*'Na+'!H23)</f>
        <v>6.0287782246189154</v>
      </c>
      <c r="I23" s="22">
        <f>IF('Ca2+'!I23="","",'Ca2+'!I23-0.0224*'Na+'!I23)</f>
        <v>5.5831344384259634</v>
      </c>
      <c r="J23" s="22">
        <f>IF('Ca2+'!J23="","",'Ca2+'!J23-0.0224*'Na+'!J23)</f>
        <v>1.8878981617761297</v>
      </c>
      <c r="K23" s="22">
        <f>IF('Ca2+'!K23="","",'Ca2+'!K23-0.0224*'Na+'!K23)</f>
        <v>4.2024423355537444</v>
      </c>
      <c r="L23" s="22">
        <f>IF('Ca2+'!L23="","",'Ca2+'!L23-0.0224*'Na+'!L23)</f>
        <v>2.6425371382620426</v>
      </c>
      <c r="M23" s="22">
        <f>IF('Ca2+'!M23="","",'Ca2+'!M23-0.0224*'Na+'!M23)</f>
        <v>5.8184133131894011</v>
      </c>
      <c r="N23" s="22">
        <f>IF('Ca2+'!N23="","",'Ca2+'!N23-0.0224*'Na+'!N23)</f>
        <v>6.6340651986900987</v>
      </c>
      <c r="O23" s="22">
        <f>IF('Ca2+'!O23="","",'Ca2+'!O23-0.0224*'Na+'!O23)</f>
        <v>6.7246443669085219</v>
      </c>
      <c r="P23" s="23">
        <f>IF('Ca2+'!P23="","",'Ca2+'!P23-0.0224*'Na+'!P23)</f>
        <v>7.8188083859434299</v>
      </c>
      <c r="Q23" s="21">
        <v>13.607621269799795</v>
      </c>
      <c r="R23" s="24">
        <v>1.8878981617761297</v>
      </c>
      <c r="S23" s="25">
        <f>'Ca2+'!S23-0.0224*'Na+'!S23</f>
        <v>6.1146231468887535</v>
      </c>
      <c r="T23" s="48"/>
      <c r="U23" s="48"/>
    </row>
    <row r="24" spans="1:21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f>IF('Ca2+'!E24="","",'Ca2+'!E24-0.0224*'Na+'!E24)</f>
        <v>13.095862152075473</v>
      </c>
      <c r="F24" s="22">
        <f>IF('Ca2+'!F24="","",'Ca2+'!F24-0.0224*'Na+'!F24)</f>
        <v>11.697866558819152</v>
      </c>
      <c r="G24" s="22">
        <f>IF('Ca2+'!G24="","",'Ca2+'!G24-0.0224*'Na+'!G24)</f>
        <v>7.6979124790363942</v>
      </c>
      <c r="H24" s="22">
        <f>IF('Ca2+'!H24="","",'Ca2+'!H24-0.0224*'Na+'!H24)</f>
        <v>9.1129765627742838</v>
      </c>
      <c r="I24" s="22">
        <f>IF('Ca2+'!I24="","",'Ca2+'!I24-0.0224*'Na+'!I24)</f>
        <v>7.2876991780432467</v>
      </c>
      <c r="J24" s="22">
        <f>IF('Ca2+'!J24="","",'Ca2+'!J24-0.0224*'Na+'!J24)</f>
        <v>6.4562215954610851</v>
      </c>
      <c r="K24" s="22">
        <f>IF('Ca2+'!K24="","",'Ca2+'!K24-0.0224*'Na+'!K24)</f>
        <v>9.8355662836024127</v>
      </c>
      <c r="L24" s="22">
        <f>IF('Ca2+'!L24="","",'Ca2+'!L24-0.0224*'Na+'!L24)</f>
        <v>7.6825765800170025</v>
      </c>
      <c r="M24" s="22">
        <f>IF('Ca2+'!M24="","",'Ca2+'!M24-0.0224*'Na+'!M24)</f>
        <v>9.0759075830251206</v>
      </c>
      <c r="N24" s="22">
        <f>IF('Ca2+'!N24="","",'Ca2+'!N24-0.0224*'Na+'!N24)</f>
        <v>7.7041569624933581</v>
      </c>
      <c r="O24" s="22">
        <f>IF('Ca2+'!O24="","",'Ca2+'!O24-0.0224*'Na+'!O24)</f>
        <v>9.6128766758481401</v>
      </c>
      <c r="P24" s="23">
        <f>IF('Ca2+'!P24="","",'Ca2+'!P24-0.0224*'Na+'!P24)</f>
        <v>10.264345512605621</v>
      </c>
      <c r="Q24" s="21">
        <v>13.095862152075473</v>
      </c>
      <c r="R24" s="24">
        <v>6.4562215954610851</v>
      </c>
      <c r="S24" s="25">
        <f>'Ca2+'!S24-0.0224*'Na+'!S24</f>
        <v>9.2008480778345234</v>
      </c>
      <c r="T24" s="48"/>
      <c r="U24" s="48"/>
    </row>
    <row r="25" spans="1:21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f>IF('Ca2+'!E25="","",'Ca2+'!E25-0.0224*'Na+'!E25)</f>
        <v>12.861153327996567</v>
      </c>
      <c r="F25" s="22">
        <f>IF('Ca2+'!F25="","",'Ca2+'!F25-0.0224*'Na+'!F25)</f>
        <v>8.3079298235865497</v>
      </c>
      <c r="G25" s="22">
        <f>IF('Ca2+'!G25="","",'Ca2+'!G25-0.0224*'Na+'!G25)</f>
        <v>3.7975631069932545</v>
      </c>
      <c r="H25" s="22">
        <f>IF('Ca2+'!H25="","",'Ca2+'!H25-0.0224*'Na+'!H25)</f>
        <v>3.4097368146782099</v>
      </c>
      <c r="I25" s="22">
        <f>IF('Ca2+'!I25="","",'Ca2+'!I25-0.0224*'Na+'!I25)</f>
        <v>2.0544290730673858</v>
      </c>
      <c r="J25" s="22">
        <f>IF('Ca2+'!J25="","",'Ca2+'!J25-0.0224*'Na+'!J25)</f>
        <v>2.3467336419740179</v>
      </c>
      <c r="K25" s="22">
        <f>IF('Ca2+'!K25="","",'Ca2+'!K25-0.0224*'Na+'!K25)</f>
        <v>5.3055835414549675</v>
      </c>
      <c r="L25" s="22">
        <f>IF('Ca2+'!L25="","",'Ca2+'!L25-0.0224*'Na+'!L25)</f>
        <v>4.7951856063017333</v>
      </c>
      <c r="M25" s="22">
        <f>IF('Ca2+'!M25="","",'Ca2+'!M25-0.0224*'Na+'!M25)</f>
        <v>10.074944116941086</v>
      </c>
      <c r="N25" s="22">
        <f>IF('Ca2+'!N25="","",'Ca2+'!N25-0.0224*'Na+'!N25)</f>
        <v>5.3565099390572417</v>
      </c>
      <c r="O25" s="22">
        <f>IF('Ca2+'!O25="","",'Ca2+'!O25-0.0224*'Na+'!O25)</f>
        <v>5.2923844449853652</v>
      </c>
      <c r="P25" s="23">
        <f>IF('Ca2+'!P25="","",'Ca2+'!P25-0.0224*'Na+'!P25)</f>
        <v>5.8557957576631008</v>
      </c>
      <c r="Q25" s="21">
        <v>12.861153327996567</v>
      </c>
      <c r="R25" s="24">
        <v>2.0544290730673858</v>
      </c>
      <c r="S25" s="25">
        <f>'Ca2+'!S25-0.0224*'Na+'!S25</f>
        <v>6.0625154083148134</v>
      </c>
      <c r="T25" s="48"/>
      <c r="U25" s="48"/>
    </row>
    <row r="26" spans="1:21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f>IF('Ca2+'!E26="","",'Ca2+'!E26-0.0224*'Na+'!E26)</f>
        <v>6.8307459738899885</v>
      </c>
      <c r="F26" s="22">
        <f>IF('Ca2+'!F26="","",'Ca2+'!F26-0.0224*'Na+'!F26)</f>
        <v>5.6536497660263727</v>
      </c>
      <c r="G26" s="22">
        <f>IF('Ca2+'!G26="","",'Ca2+'!G26-0.0224*'Na+'!G26)</f>
        <v>1.2016016643401772</v>
      </c>
      <c r="H26" s="22">
        <f>IF('Ca2+'!H26="","",'Ca2+'!H26-0.0224*'Na+'!H26)</f>
        <v>0.91697471924122964</v>
      </c>
      <c r="I26" s="22">
        <f>IF('Ca2+'!I26="","",'Ca2+'!I26-0.0224*'Na+'!I26)</f>
        <v>0.63998191277895522</v>
      </c>
      <c r="J26" s="22">
        <f>IF('Ca2+'!J26="","",'Ca2+'!J26-0.0224*'Na+'!J26)</f>
        <v>1.6004228855726719</v>
      </c>
      <c r="K26" s="22">
        <f>IF('Ca2+'!K26="","",'Ca2+'!K26-0.0224*'Na+'!K26)</f>
        <v>2.6451439663748157</v>
      </c>
      <c r="L26" s="105">
        <f>IF('Ca2+'!L26="","",'Ca2+'!L26-0.0224*'Na+'!L26)</f>
        <v>2.1333207178285232</v>
      </c>
      <c r="M26" s="22">
        <f>IF('Ca2+'!M26="","",'Ca2+'!M26-0.0224*'Na+'!M26)</f>
        <v>5.9780795384315963</v>
      </c>
      <c r="N26" s="22">
        <f>IF('Ca2+'!N26="","",'Ca2+'!N26-0.0224*'Na+'!N26)</f>
        <v>2.3270014563353563</v>
      </c>
      <c r="O26" s="22">
        <f>IF('Ca2+'!O26="","",'Ca2+'!O26-0.0224*'Na+'!O26)</f>
        <v>3.5977415812335964</v>
      </c>
      <c r="P26" s="23">
        <f>IF('Ca2+'!P26="","",'Ca2+'!P26-0.0224*'Na+'!P26)</f>
        <v>2.9365945430877369</v>
      </c>
      <c r="Q26" s="21">
        <v>6.8307459738899885</v>
      </c>
      <c r="R26" s="24">
        <v>0.63998191277895522</v>
      </c>
      <c r="S26" s="25">
        <f>'Ca2+'!S26-0.0224*'Na+'!S26</f>
        <v>3.1000741091568553</v>
      </c>
      <c r="T26" s="48"/>
      <c r="U26" s="48"/>
    </row>
    <row r="27" spans="1:21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f>IF('Ca2+'!E27="","",'Ca2+'!E27-0.0224*'Na+'!E27)</f>
        <v>18.221418345433616</v>
      </c>
      <c r="F27" s="22">
        <f>IF('Ca2+'!F27="","",'Ca2+'!F27-0.0224*'Na+'!F27)</f>
        <v>9.8922417515844323</v>
      </c>
      <c r="G27" s="22">
        <f>IF('Ca2+'!G27="","",'Ca2+'!G27-0.0224*'Na+'!G27)</f>
        <v>7.8613224822707428</v>
      </c>
      <c r="H27" s="22">
        <f>IF('Ca2+'!H27="","",'Ca2+'!H27-0.0224*'Na+'!H27)</f>
        <v>6.0520955419771596</v>
      </c>
      <c r="I27" s="22">
        <f>IF('Ca2+'!I27="","",'Ca2+'!I27-0.0224*'Na+'!I27)</f>
        <v>4.2607257227322028</v>
      </c>
      <c r="J27" s="22">
        <f>IF('Ca2+'!J27="","",'Ca2+'!J27-0.0224*'Na+'!J27)</f>
        <v>6.0510104120239534</v>
      </c>
      <c r="K27" s="22">
        <f>IF('Ca2+'!K27="","",'Ca2+'!K27-0.0224*'Na+'!K27)</f>
        <v>6.092595675954918</v>
      </c>
      <c r="L27" s="22">
        <f>IF('Ca2+'!L27="","",'Ca2+'!L27-0.0224*'Na+'!L27)</f>
        <v>8.2102975739998207</v>
      </c>
      <c r="M27" s="22">
        <f>IF('Ca2+'!M27="","",'Ca2+'!M27-0.0224*'Na+'!M27)</f>
        <v>10.497216465840825</v>
      </c>
      <c r="N27" s="22">
        <f>IF('Ca2+'!N27="","",'Ca2+'!N27-0.0224*'Na+'!N27)</f>
        <v>8.0514726336346047</v>
      </c>
      <c r="O27" s="22">
        <f>IF('Ca2+'!O27="","",'Ca2+'!O27-0.0224*'Na+'!O27)</f>
        <v>9.7365096776777946</v>
      </c>
      <c r="P27" s="23">
        <f>IF('Ca2+'!P27="","",'Ca2+'!P27-0.0224*'Na+'!P27)</f>
        <v>8.6840930695765195</v>
      </c>
      <c r="Q27" s="21">
        <v>18.221418345433616</v>
      </c>
      <c r="R27" s="24">
        <v>4.2607257227322028</v>
      </c>
      <c r="S27" s="25">
        <f>'Ca2+'!S27-0.0224*'Na+'!S27</f>
        <v>8.715405515234476</v>
      </c>
      <c r="T27" s="48"/>
      <c r="U27" s="48"/>
    </row>
    <row r="28" spans="1:21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f>IF('Ca2+'!E28="","",'Ca2+'!E28-0.0224*'Na+'!E28)</f>
        <v>27.331322784417075</v>
      </c>
      <c r="F28" s="22">
        <f>IF('Ca2+'!F28="","",'Ca2+'!F28-0.0224*'Na+'!F28)</f>
        <v>13.823331751008336</v>
      </c>
      <c r="G28" s="22">
        <f>IF('Ca2+'!G28="","",'Ca2+'!G28-0.0224*'Na+'!G28)</f>
        <v>3.7976005976505318</v>
      </c>
      <c r="H28" s="22">
        <f>IF('Ca2+'!H28="","",'Ca2+'!H28-0.0224*'Na+'!H28)</f>
        <v>3.528984357409183</v>
      </c>
      <c r="I28" s="22">
        <f>IF('Ca2+'!I28="","",'Ca2+'!I28-0.0224*'Na+'!I28)</f>
        <v>1.995181362997525</v>
      </c>
      <c r="J28" s="22">
        <f>IF('Ca2+'!J28="","",'Ca2+'!J28-0.0224*'Na+'!J28)</f>
        <v>5.1582313153972628</v>
      </c>
      <c r="K28" s="22">
        <f>IF('Ca2+'!K28="","",'Ca2+'!K28-0.0224*'Na+'!K28)</f>
        <v>4.8945198032996906</v>
      </c>
      <c r="L28" s="22">
        <f>IF('Ca2+'!L28="","",'Ca2+'!L28-0.0224*'Na+'!L28)</f>
        <v>7.2147151808360084</v>
      </c>
      <c r="M28" s="22">
        <f>IF('Ca2+'!M28="","",'Ca2+'!M28-0.0224*'Na+'!M28)</f>
        <v>12.071790492445361</v>
      </c>
      <c r="N28" s="22">
        <f>IF('Ca2+'!N28="","",'Ca2+'!N28-0.0224*'Na+'!N28)</f>
        <v>8.3896366898995378</v>
      </c>
      <c r="O28" s="22">
        <f>IF('Ca2+'!O28="","",'Ca2+'!O28-0.0224*'Na+'!O28)</f>
        <v>10.69573956121023</v>
      </c>
      <c r="P28" s="23">
        <f>IF('Ca2+'!P28="","",'Ca2+'!P28-0.0224*'Na+'!P28)</f>
        <v>12.179270502447075</v>
      </c>
      <c r="Q28" s="21">
        <v>27.331322784417075</v>
      </c>
      <c r="R28" s="24">
        <v>1.995181362997525</v>
      </c>
      <c r="S28" s="25">
        <f>'Ca2+'!S28-0.0224*'Na+'!S28</f>
        <v>9.0736667969635132</v>
      </c>
      <c r="T28" s="48"/>
      <c r="U28" s="48"/>
    </row>
    <row r="29" spans="1:21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f>IF('Ca2+'!E29="","",'Ca2+'!E29-0.0224*'Na+'!E29)</f>
        <v>26.380022179115493</v>
      </c>
      <c r="F29" s="50">
        <f>IF('Ca2+'!F29="","",'Ca2+'!F29-0.0224*'Na+'!F29)</f>
        <v>11.504241081086835</v>
      </c>
      <c r="G29" s="50">
        <f>IF('Ca2+'!G29="","",'Ca2+'!G29-0.0224*'Na+'!G29)</f>
        <v>2.5927521324226959</v>
      </c>
      <c r="H29" s="50">
        <f>IF('Ca2+'!H29="","",'Ca2+'!H29-0.0224*'Na+'!H29)</f>
        <v>1.1860266790745848</v>
      </c>
      <c r="I29" s="121">
        <f>IF('Ca2+'!I29="","",'Ca2+'!I29-0.0224*'Na+'!I29)</f>
        <v>9.7828910301737793E-2</v>
      </c>
      <c r="J29" s="50">
        <f>IF('Ca2+'!J29="","",'Ca2+'!J29-0.0224*'Na+'!J29)</f>
        <v>2.6960534173909076</v>
      </c>
      <c r="K29" s="50">
        <f>IF('Ca2+'!K29="","",'Ca2+'!K29-0.0224*'Na+'!K29)</f>
        <v>3.0910846515089281</v>
      </c>
      <c r="L29" s="50">
        <f>IF('Ca2+'!L29="","",'Ca2+'!L29-0.0224*'Na+'!L29)</f>
        <v>4.5342174802985342</v>
      </c>
      <c r="M29" s="50">
        <f>IF('Ca2+'!M29="","",'Ca2+'!M29-0.0224*'Na+'!M29)</f>
        <v>5.5811918813671229</v>
      </c>
      <c r="N29" s="50">
        <f>IF('Ca2+'!N29="","",'Ca2+'!N29-0.0224*'Na+'!N29)</f>
        <v>5.7003118341353831</v>
      </c>
      <c r="O29" s="50">
        <f>IF('Ca2+'!O29="","",'Ca2+'!O29-0.0224*'Na+'!O29)</f>
        <v>4.8223766522003624</v>
      </c>
      <c r="P29" s="51">
        <f>IF('Ca2+'!P29="","",'Ca2+'!P29-0.0224*'Na+'!P29)</f>
        <v>9.047032626014559</v>
      </c>
      <c r="Q29" s="49">
        <v>26.380022179115493</v>
      </c>
      <c r="R29" s="123">
        <v>9.7828910301737793E-2</v>
      </c>
      <c r="S29" s="53">
        <f>'Ca2+'!S29-0.0224*'Na+'!S29</f>
        <v>6.3908357386204271</v>
      </c>
      <c r="T29" s="48"/>
      <c r="U29" s="48"/>
    </row>
    <row r="30" spans="1:21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f>IF('Ca2+'!E30="","",'Ca2+'!E30-0.0224*'Na+'!E30)</f>
        <v>17.934757032721883</v>
      </c>
      <c r="F30" s="22">
        <f>IF('Ca2+'!F30="","",'Ca2+'!F30-0.0224*'Na+'!F30)</f>
        <v>9.0503539946353158</v>
      </c>
      <c r="G30" s="22">
        <f>IF('Ca2+'!G30="","",'Ca2+'!G30-0.0224*'Na+'!G30)</f>
        <v>6.9422181678236381</v>
      </c>
      <c r="H30" s="22">
        <f>IF('Ca2+'!H30="","",'Ca2+'!H30-0.0224*'Na+'!H30)</f>
        <v>8.9152433523284262</v>
      </c>
      <c r="I30" s="22">
        <f>IF('Ca2+'!I30="","",'Ca2+'!I30-0.0224*'Na+'!I30)</f>
        <v>5.4557683761985434</v>
      </c>
      <c r="J30" s="22">
        <f>IF('Ca2+'!J30="","",'Ca2+'!J30-0.0224*'Na+'!J30)</f>
        <v>3.257534542925324</v>
      </c>
      <c r="K30" s="22">
        <f>IF('Ca2+'!K30="","",'Ca2+'!K30-0.0224*'Na+'!K30)</f>
        <v>4.8534008249033009</v>
      </c>
      <c r="L30" s="22">
        <f>IF('Ca2+'!L30="","",'Ca2+'!L30-0.0224*'Na+'!L30)</f>
        <v>7.5474030648705606</v>
      </c>
      <c r="M30" s="22">
        <f>IF('Ca2+'!M30="","",'Ca2+'!M30-0.0224*'Na+'!M30)</f>
        <v>8.7512247951096391</v>
      </c>
      <c r="N30" s="22">
        <f>IF('Ca2+'!N30="","",'Ca2+'!N30-0.0224*'Na+'!N30)</f>
        <v>6.0355963955469898</v>
      </c>
      <c r="O30" s="22">
        <f>IF('Ca2+'!O30="","",'Ca2+'!O30-0.0224*'Na+'!O30)</f>
        <v>4.7977746862186423</v>
      </c>
      <c r="P30" s="23">
        <f>IF('Ca2+'!P30="","",'Ca2+'!P30-0.0224*'Na+'!P30)</f>
        <v>7.4451841864239956</v>
      </c>
      <c r="Q30" s="21">
        <v>17.934757032721883</v>
      </c>
      <c r="R30" s="24">
        <v>3.257534542925324</v>
      </c>
      <c r="S30" s="25">
        <f>'Ca2+'!S30-0.0224*'Na+'!S30</f>
        <v>7.8050351295470835</v>
      </c>
      <c r="T30" s="48"/>
      <c r="U30" s="48"/>
    </row>
    <row r="31" spans="1:21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f>IF('Ca2+'!E31="","",'Ca2+'!E31-0.0224*'Na+'!E31)</f>
        <v>22.90556414325847</v>
      </c>
      <c r="F31" s="22">
        <f>IF('Ca2+'!F31="","",'Ca2+'!F31-0.0224*'Na+'!F31)</f>
        <v>15.125323044166944</v>
      </c>
      <c r="G31" s="22">
        <f>IF('Ca2+'!G31="","",'Ca2+'!G31-0.0224*'Na+'!G31)</f>
        <v>11.994341689157546</v>
      </c>
      <c r="H31" s="22">
        <f>IF('Ca2+'!H31="","",'Ca2+'!H31-0.0224*'Na+'!H31)</f>
        <v>17.062406118981109</v>
      </c>
      <c r="I31" s="22">
        <f>IF('Ca2+'!I31="","",'Ca2+'!I31-0.0224*'Na+'!I31)</f>
        <v>5.3443773324164097</v>
      </c>
      <c r="J31" s="22">
        <f>IF('Ca2+'!J31="","",'Ca2+'!J31-0.0224*'Na+'!J31)</f>
        <v>15.538201408067829</v>
      </c>
      <c r="K31" s="22">
        <f>IF('Ca2+'!K31="","",'Ca2+'!K31-0.0224*'Na+'!K31)</f>
        <v>14.991748217448261</v>
      </c>
      <c r="L31" s="22">
        <f>IF('Ca2+'!L31="","",'Ca2+'!L31-0.0224*'Na+'!L31)</f>
        <v>15.17465324401261</v>
      </c>
      <c r="M31" s="22">
        <f>IF('Ca2+'!M31="","",'Ca2+'!M31-0.0224*'Na+'!M31)</f>
        <v>19.493074683457593</v>
      </c>
      <c r="N31" s="22">
        <f>IF('Ca2+'!N31="","",'Ca2+'!N31-0.0224*'Na+'!N31)</f>
        <v>21.194003419357752</v>
      </c>
      <c r="O31" s="22">
        <f>IF('Ca2+'!O31="","",'Ca2+'!O31-0.0224*'Na+'!O31)</f>
        <v>11.688765048295416</v>
      </c>
      <c r="P31" s="23">
        <f>IF('Ca2+'!P31="","",'Ca2+'!P31-0.0224*'Na+'!P31)</f>
        <v>26.939438929647789</v>
      </c>
      <c r="Q31" s="21">
        <v>26.939438929647789</v>
      </c>
      <c r="R31" s="24">
        <v>5.3443773324164097</v>
      </c>
      <c r="S31" s="25">
        <f>'Ca2+'!S31-0.0224*'Na+'!S31</f>
        <v>16.419490156586026</v>
      </c>
      <c r="T31" s="48"/>
      <c r="U31" s="48"/>
    </row>
    <row r="32" spans="1:21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f>IF('Ca2+'!E32="","",'Ca2+'!E32-0.0224*'Na+'!E32)</f>
        <v>6.1923636125019579</v>
      </c>
      <c r="F32" s="55">
        <f>IF('Ca2+'!F32="","",'Ca2+'!F32-0.0224*'Na+'!F32)</f>
        <v>9.272388248257732</v>
      </c>
      <c r="G32" s="112">
        <f>IF('Ca2+'!G32="","",'Ca2+'!G32-0.0224*'Na+'!G32)</f>
        <v>4.94468886710058</v>
      </c>
      <c r="H32" s="112">
        <f>IF('Ca2+'!H32="","",'Ca2+'!H32-0.0224*'Na+'!H32)</f>
        <v>3.200964423614459</v>
      </c>
      <c r="I32" s="55">
        <f>IF('Ca2+'!I32="","",'Ca2+'!I32-0.0224*'Na+'!I32)</f>
        <v>2.9636391987258848</v>
      </c>
      <c r="J32" s="55" t="str">
        <f>IF('Ca2+'!J32="","",'Ca2+'!J32-0.0224*'Na+'!J32)</f>
        <v/>
      </c>
      <c r="K32" s="55">
        <f>IF('Ca2+'!K32="","",'Ca2+'!K32-0.0224*'Na+'!K32)</f>
        <v>6.4071143294357995</v>
      </c>
      <c r="L32" s="55">
        <f>IF('Ca2+'!L32="","",'Ca2+'!L32-0.0224*'Na+'!L32)</f>
        <v>5.6604908647519903</v>
      </c>
      <c r="M32" s="55">
        <f>IF('Ca2+'!M32="","",'Ca2+'!M32-0.0224*'Na+'!M32)</f>
        <v>6.8415619878849485</v>
      </c>
      <c r="N32" s="55">
        <f>IF('Ca2+'!N32="","",'Ca2+'!N32-0.0224*'Na+'!N32)</f>
        <v>8.4780873191266597</v>
      </c>
      <c r="O32" s="55">
        <f>IF('Ca2+'!O32="","",'Ca2+'!O32-0.0224*'Na+'!O32)</f>
        <v>5.0396330197297265</v>
      </c>
      <c r="P32" s="56">
        <f>IF('Ca2+'!P32="","",'Ca2+'!P32-0.0224*'Na+'!P32)</f>
        <v>15.309588937218066</v>
      </c>
      <c r="Q32" s="54">
        <v>15.309588937218066</v>
      </c>
      <c r="R32" s="57">
        <v>2.9636391987258848</v>
      </c>
      <c r="S32" s="58">
        <f>'Ca2+'!S32-0.0224*'Na+'!S32</f>
        <v>7.0057542245409312</v>
      </c>
      <c r="T32" s="48"/>
      <c r="U32" s="48"/>
    </row>
    <row r="33" spans="1:19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7" spans="1:19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phoneticPr fontId="1"/>
  <conditionalFormatting sqref="E33:P34 S33:S34">
    <cfRule type="expression" dxfId="72" priority="5767" stopIfTrue="1">
      <formula>#REF!&gt;E33</formula>
    </cfRule>
  </conditionalFormatting>
  <conditionalFormatting sqref="E4:P32">
    <cfRule type="expression" dxfId="71" priority="5769">
      <formula>E4&lt;#REF!</formula>
    </cfRule>
  </conditionalFormatting>
  <conditionalFormatting sqref="S4:S32">
    <cfRule type="expression" dxfId="70" priority="5770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ignoredErrors>
    <ignoredError sqref="E4:P32 S4:S3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B2E316C-96AE-445B-A48C-84F754F785ED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438C4B36-89A7-4119-A5C3-AA0B0437AB24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05" id="{5B0F7A05-E302-4C0A-A5B4-E623347FBF18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06" id="{312AA7C4-7A23-4CA4-8C35-061413091622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07" id="{1043CC1D-7152-4996-8856-D1D5208C8FB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08" id="{FB1000EB-4888-4C64-9490-A0080A23C8A3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09" id="{206D0DDE-EB76-4659-A587-EC98FC94C25C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X41"/>
  <sheetViews>
    <sheetView zoomScale="70" zoomScaleNormal="70" workbookViewId="0">
      <selection activeCell="R39" sqref="R39"/>
    </sheetView>
  </sheetViews>
  <sheetFormatPr defaultRowHeight="13.5" x14ac:dyDescent="0.15"/>
  <cols>
    <col min="1" max="1" width="9" style="39"/>
    <col min="2" max="2" width="4.125" style="27" bestFit="1" customWidth="1"/>
    <col min="3" max="3" width="9" style="27"/>
    <col min="4" max="4" width="11" style="27" bestFit="1" customWidth="1"/>
    <col min="5" max="10" width="7.5" style="27" bestFit="1" customWidth="1"/>
    <col min="11" max="13" width="8.625" style="27" bestFit="1" customWidth="1"/>
    <col min="14" max="16" width="7.5" style="27" bestFit="1" customWidth="1"/>
    <col min="17" max="17" width="7.5" style="27" customWidth="1"/>
    <col min="18" max="18" width="7.5" style="27" bestFit="1" customWidth="1"/>
    <col min="19" max="19" width="7.75" style="27" bestFit="1" customWidth="1"/>
    <col min="20" max="16384" width="9" style="27"/>
  </cols>
  <sheetData>
    <row r="1" spans="1:24" s="1" customFormat="1" x14ac:dyDescent="0.15">
      <c r="A1" s="45"/>
      <c r="Q1" s="26"/>
      <c r="R1" s="26"/>
    </row>
    <row r="2" spans="1:24" s="2" customFormat="1" ht="20.100000000000001" customHeight="1" thickBot="1" x14ac:dyDescent="0.2">
      <c r="A2" s="45"/>
      <c r="C2" s="2" t="s">
        <v>94</v>
      </c>
      <c r="J2" s="2" t="s">
        <v>105</v>
      </c>
      <c r="Q2" s="2" t="s">
        <v>95</v>
      </c>
    </row>
    <row r="3" spans="1:24" s="2" customFormat="1" ht="15" thickBot="1" x14ac:dyDescent="0.2">
      <c r="A3" s="38" t="s">
        <v>52</v>
      </c>
      <c r="B3" s="3" t="s">
        <v>0</v>
      </c>
      <c r="C3" s="4" t="s">
        <v>68</v>
      </c>
      <c r="D3" s="5" t="s">
        <v>1</v>
      </c>
      <c r="E3" s="28" t="s">
        <v>74</v>
      </c>
      <c r="F3" s="42" t="s">
        <v>75</v>
      </c>
      <c r="G3" s="42" t="s">
        <v>76</v>
      </c>
      <c r="H3" s="42" t="s">
        <v>77</v>
      </c>
      <c r="I3" s="42" t="s">
        <v>78</v>
      </c>
      <c r="J3" s="42" t="s">
        <v>79</v>
      </c>
      <c r="K3" s="42" t="s">
        <v>80</v>
      </c>
      <c r="L3" s="42" t="s">
        <v>81</v>
      </c>
      <c r="M3" s="42" t="s">
        <v>82</v>
      </c>
      <c r="N3" s="42" t="s">
        <v>83</v>
      </c>
      <c r="O3" s="42" t="s">
        <v>84</v>
      </c>
      <c r="P3" s="69" t="s">
        <v>85</v>
      </c>
      <c r="Q3" s="3" t="s">
        <v>45</v>
      </c>
      <c r="R3" s="5" t="s">
        <v>46</v>
      </c>
      <c r="S3" s="6" t="s">
        <v>106</v>
      </c>
    </row>
    <row r="4" spans="1:24" x14ac:dyDescent="0.15">
      <c r="A4" s="38" t="s">
        <v>61</v>
      </c>
      <c r="B4" s="7">
        <v>1</v>
      </c>
      <c r="C4" s="14" t="s">
        <v>2</v>
      </c>
      <c r="D4" s="15" t="s">
        <v>3</v>
      </c>
      <c r="E4" s="18">
        <v>14.440289639871045</v>
      </c>
      <c r="F4" s="19">
        <v>5.1840030166701991</v>
      </c>
      <c r="G4" s="19">
        <v>7.7622255259839639</v>
      </c>
      <c r="H4" s="19">
        <v>3.2334583105799046</v>
      </c>
      <c r="I4" s="19">
        <v>6.3435346649649524</v>
      </c>
      <c r="J4" s="19">
        <v>9.9772221542749744</v>
      </c>
      <c r="K4" s="19">
        <v>13.745429724161824</v>
      </c>
      <c r="L4" s="19">
        <v>8.07995158741425</v>
      </c>
      <c r="M4" s="19">
        <v>9.6452139634731964</v>
      </c>
      <c r="N4" s="19">
        <v>8.3558903536298512</v>
      </c>
      <c r="O4" s="19">
        <v>10.06889447441875</v>
      </c>
      <c r="P4" s="47">
        <v>11.334418286220943</v>
      </c>
      <c r="Q4" s="18">
        <v>14.440289639871045</v>
      </c>
      <c r="R4" s="20">
        <v>3.2334583105799046</v>
      </c>
      <c r="S4" s="46">
        <v>8.8120814533729579</v>
      </c>
      <c r="T4" s="48"/>
      <c r="U4" s="48"/>
      <c r="V4" s="48"/>
      <c r="W4" s="48"/>
      <c r="X4" s="48"/>
    </row>
    <row r="5" spans="1:24" x14ac:dyDescent="0.15">
      <c r="A5" s="38" t="s">
        <v>61</v>
      </c>
      <c r="B5" s="7">
        <v>2</v>
      </c>
      <c r="C5" s="9" t="s">
        <v>59</v>
      </c>
      <c r="D5" s="15" t="s">
        <v>60</v>
      </c>
      <c r="E5" s="76">
        <v>4.5341463584761437</v>
      </c>
      <c r="F5" s="77">
        <v>2.1501743293004623</v>
      </c>
      <c r="G5" s="77">
        <v>1.165171949819134</v>
      </c>
      <c r="H5" s="77">
        <v>0.62967363298072287</v>
      </c>
      <c r="I5" s="77">
        <v>0.86272365667168138</v>
      </c>
      <c r="J5" s="77">
        <v>1.8405837459840886</v>
      </c>
      <c r="K5" s="77">
        <v>1.9453951608103277</v>
      </c>
      <c r="L5" s="77">
        <v>2.0028806687600142</v>
      </c>
      <c r="M5" s="77">
        <v>2.8307944872505471</v>
      </c>
      <c r="N5" s="77">
        <v>3.212339544355121</v>
      </c>
      <c r="O5" s="77">
        <v>3.2780057658316677</v>
      </c>
      <c r="P5" s="78">
        <v>2.5023351593536027</v>
      </c>
      <c r="Q5" s="21">
        <v>4.5341463584761437</v>
      </c>
      <c r="R5" s="24">
        <v>0.62967363298072287</v>
      </c>
      <c r="S5" s="79">
        <v>2.2788814891798075</v>
      </c>
      <c r="T5" s="48"/>
      <c r="U5" s="48"/>
      <c r="V5" s="48"/>
      <c r="W5" s="48"/>
      <c r="X5" s="48"/>
    </row>
    <row r="6" spans="1:24" x14ac:dyDescent="0.15">
      <c r="A6" s="38" t="s">
        <v>61</v>
      </c>
      <c r="B6" s="8">
        <v>3</v>
      </c>
      <c r="C6" s="9" t="s">
        <v>2</v>
      </c>
      <c r="D6" s="16" t="s">
        <v>4</v>
      </c>
      <c r="E6" s="21">
        <v>4.81324997221631</v>
      </c>
      <c r="F6" s="22">
        <v>2.8517139248651411</v>
      </c>
      <c r="G6" s="22">
        <v>2.1757670305657917</v>
      </c>
      <c r="H6" s="22">
        <v>1.8773885996919679</v>
      </c>
      <c r="I6" s="22">
        <v>3.1762286552294583</v>
      </c>
      <c r="J6" s="22">
        <v>3.2239072112490605</v>
      </c>
      <c r="K6" s="22">
        <v>5.1688702104869861</v>
      </c>
      <c r="L6" s="22">
        <v>4.4046173144628025</v>
      </c>
      <c r="M6" s="22">
        <v>4.5640909678311798</v>
      </c>
      <c r="N6" s="22">
        <v>5.990960751810066</v>
      </c>
      <c r="O6" s="22">
        <v>4.3191826165834311</v>
      </c>
      <c r="P6" s="23">
        <v>5.9979321036994655</v>
      </c>
      <c r="Q6" s="21">
        <v>5.9979321036994655</v>
      </c>
      <c r="R6" s="24">
        <v>1.8773885996919679</v>
      </c>
      <c r="S6" s="25">
        <v>3.9672213694698262</v>
      </c>
      <c r="T6" s="48"/>
      <c r="U6" s="48"/>
      <c r="V6" s="48"/>
      <c r="W6" s="48"/>
      <c r="X6" s="48"/>
    </row>
    <row r="7" spans="1:24" x14ac:dyDescent="0.15">
      <c r="A7" s="38" t="s">
        <v>61</v>
      </c>
      <c r="B7" s="7">
        <v>4</v>
      </c>
      <c r="C7" s="9" t="s">
        <v>69</v>
      </c>
      <c r="D7" s="16" t="s">
        <v>71</v>
      </c>
      <c r="E7" s="21" t="s">
        <v>49</v>
      </c>
      <c r="F7" s="22">
        <v>3.348307413932158</v>
      </c>
      <c r="G7" s="22">
        <v>2.4929623631659115</v>
      </c>
      <c r="H7" s="22">
        <v>1.8583762189939963</v>
      </c>
      <c r="I7" s="22">
        <v>2.8286445854870226</v>
      </c>
      <c r="J7" s="22">
        <v>3.9864318030641748</v>
      </c>
      <c r="K7" s="22">
        <v>3.5034536013023847</v>
      </c>
      <c r="L7" s="22">
        <v>3.5869899298922818</v>
      </c>
      <c r="M7" s="22">
        <v>3.461837534605793</v>
      </c>
      <c r="N7" s="22">
        <v>4.3017474748314308</v>
      </c>
      <c r="O7" s="22">
        <v>2.9133141593648917</v>
      </c>
      <c r="P7" s="23">
        <v>4.9986597945606315</v>
      </c>
      <c r="Q7" s="21">
        <v>4.9986597945606315</v>
      </c>
      <c r="R7" s="24">
        <v>1.8583762189939963</v>
      </c>
      <c r="S7" s="114">
        <v>3.3989677028057943</v>
      </c>
      <c r="T7" s="48"/>
      <c r="U7" s="48"/>
      <c r="V7" s="48"/>
      <c r="W7" s="48"/>
      <c r="X7" s="48"/>
    </row>
    <row r="8" spans="1:24" x14ac:dyDescent="0.15">
      <c r="A8" s="38" t="s">
        <v>61</v>
      </c>
      <c r="B8" s="8">
        <v>5</v>
      </c>
      <c r="C8" s="9" t="s">
        <v>70</v>
      </c>
      <c r="D8" s="16" t="s">
        <v>72</v>
      </c>
      <c r="E8" s="21">
        <v>1.4788678188867987</v>
      </c>
      <c r="F8" s="22">
        <v>2.3289291833441017</v>
      </c>
      <c r="G8" s="105">
        <v>1.5019424557724126</v>
      </c>
      <c r="H8" s="22">
        <v>0.67507042846915777</v>
      </c>
      <c r="I8" s="22">
        <v>1.3556772340826557</v>
      </c>
      <c r="J8" s="22">
        <v>1.5408004398575097</v>
      </c>
      <c r="K8" s="105">
        <v>1.0699225106351111</v>
      </c>
      <c r="L8" s="22">
        <v>1.4138276855031726</v>
      </c>
      <c r="M8" s="22">
        <v>2.4074916626025615</v>
      </c>
      <c r="N8" s="105">
        <v>2.6014997031446168</v>
      </c>
      <c r="O8" s="105">
        <v>3.3760160777377211</v>
      </c>
      <c r="P8" s="23">
        <v>2.9418587233107072</v>
      </c>
      <c r="Q8" s="21">
        <v>2.9418587233107072</v>
      </c>
      <c r="R8" s="24">
        <v>0.67507042846915777</v>
      </c>
      <c r="S8" s="25">
        <v>1.8660923368914166</v>
      </c>
      <c r="T8" s="48"/>
      <c r="U8" s="48"/>
      <c r="V8" s="48"/>
      <c r="W8" s="48"/>
      <c r="X8" s="48"/>
    </row>
    <row r="9" spans="1:24" x14ac:dyDescent="0.15">
      <c r="A9" s="38" t="s">
        <v>62</v>
      </c>
      <c r="B9" s="7">
        <v>6</v>
      </c>
      <c r="C9" s="9" t="s">
        <v>37</v>
      </c>
      <c r="D9" s="16" t="s">
        <v>38</v>
      </c>
      <c r="E9" s="21">
        <v>6.554251805605813</v>
      </c>
      <c r="F9" s="22">
        <v>6.0409314427629965</v>
      </c>
      <c r="G9" s="22">
        <v>4.1297703951586096</v>
      </c>
      <c r="H9" s="22">
        <v>3.4263893410159656</v>
      </c>
      <c r="I9" s="22">
        <v>5.1105602979848737</v>
      </c>
      <c r="J9" s="22">
        <v>4.7570260354709397</v>
      </c>
      <c r="K9" s="22">
        <v>7.8389376605624257</v>
      </c>
      <c r="L9" s="22">
        <v>5.6554032999226536</v>
      </c>
      <c r="M9" s="22">
        <v>9.3143094914789213</v>
      </c>
      <c r="N9" s="22">
        <v>9.6194740481827807</v>
      </c>
      <c r="O9" s="22">
        <v>6.8931334604389694</v>
      </c>
      <c r="P9" s="23">
        <v>7.8134493199093455</v>
      </c>
      <c r="Q9" s="21">
        <v>9.6194740481827807</v>
      </c>
      <c r="R9" s="24">
        <v>3.4263893410159656</v>
      </c>
      <c r="S9" s="25">
        <v>6.5463502388037291</v>
      </c>
      <c r="T9" s="48"/>
      <c r="U9" s="48"/>
      <c r="V9" s="48"/>
      <c r="W9" s="48"/>
      <c r="X9" s="48"/>
    </row>
    <row r="10" spans="1:24" x14ac:dyDescent="0.15">
      <c r="A10" s="38" t="s">
        <v>62</v>
      </c>
      <c r="B10" s="8">
        <v>7</v>
      </c>
      <c r="C10" s="9" t="s">
        <v>37</v>
      </c>
      <c r="D10" s="16" t="s">
        <v>39</v>
      </c>
      <c r="E10" s="21">
        <v>5.2263522206740189</v>
      </c>
      <c r="F10" s="22">
        <v>4.4951665764325437</v>
      </c>
      <c r="G10" s="22">
        <v>3.0548446195341525</v>
      </c>
      <c r="H10" s="22">
        <v>2.2254515310306311</v>
      </c>
      <c r="I10" s="22" t="s">
        <v>49</v>
      </c>
      <c r="J10" s="22" t="s">
        <v>49</v>
      </c>
      <c r="K10" s="22" t="s">
        <v>49</v>
      </c>
      <c r="L10" s="105">
        <v>2.9646180544899559</v>
      </c>
      <c r="M10" s="22">
        <v>5.0464166450150421</v>
      </c>
      <c r="N10" s="22">
        <v>5.4394196895944384</v>
      </c>
      <c r="O10" s="22">
        <v>4.0382708726793863</v>
      </c>
      <c r="P10" s="23">
        <v>5.2781282831852687</v>
      </c>
      <c r="Q10" s="21">
        <v>5.4394196895944384</v>
      </c>
      <c r="R10" s="24">
        <v>2.2254515310306311</v>
      </c>
      <c r="S10" s="114">
        <v>4.3148419707135766</v>
      </c>
      <c r="T10" s="48"/>
      <c r="U10" s="48"/>
      <c r="V10" s="48"/>
      <c r="W10" s="48"/>
      <c r="X10" s="48"/>
    </row>
    <row r="11" spans="1:24" x14ac:dyDescent="0.15">
      <c r="A11" s="38" t="s">
        <v>63</v>
      </c>
      <c r="B11" s="7">
        <v>8</v>
      </c>
      <c r="C11" s="9" t="s">
        <v>5</v>
      </c>
      <c r="D11" s="17" t="s">
        <v>6</v>
      </c>
      <c r="E11" s="21">
        <v>9.501752254555635</v>
      </c>
      <c r="F11" s="22">
        <v>6.1936470658058029</v>
      </c>
      <c r="G11" s="22">
        <v>3.8295429487141788</v>
      </c>
      <c r="H11" s="22">
        <v>4.5733870917815418</v>
      </c>
      <c r="I11" s="22">
        <v>2.8009120523285356</v>
      </c>
      <c r="J11" s="22">
        <v>3.0363476866440737</v>
      </c>
      <c r="K11" s="22">
        <v>4.4223861315148234</v>
      </c>
      <c r="L11" s="22">
        <v>3.0624432726747464</v>
      </c>
      <c r="M11" s="22">
        <v>2.4570665555321152</v>
      </c>
      <c r="N11" s="22">
        <v>2.5323647850875832</v>
      </c>
      <c r="O11" s="22">
        <v>3.331073655318042</v>
      </c>
      <c r="P11" s="23">
        <v>4.1301835099173401</v>
      </c>
      <c r="Q11" s="21">
        <v>9.501752254555635</v>
      </c>
      <c r="R11" s="24">
        <v>2.4570665555321152</v>
      </c>
      <c r="S11" s="25">
        <v>4.1152398815585016</v>
      </c>
      <c r="T11" s="48"/>
      <c r="U11" s="48"/>
      <c r="V11" s="48"/>
      <c r="W11" s="48"/>
      <c r="X11" s="48"/>
    </row>
    <row r="12" spans="1:24" x14ac:dyDescent="0.15">
      <c r="A12" s="38" t="s">
        <v>63</v>
      </c>
      <c r="B12" s="8">
        <v>9</v>
      </c>
      <c r="C12" s="9" t="s">
        <v>7</v>
      </c>
      <c r="D12" s="62" t="s">
        <v>36</v>
      </c>
      <c r="E12" s="21">
        <v>4.5173924898920568</v>
      </c>
      <c r="F12" s="22">
        <v>3.8898226208936619</v>
      </c>
      <c r="G12" s="22">
        <v>2.6218861177760737</v>
      </c>
      <c r="H12" s="22">
        <v>3.9949662533216936</v>
      </c>
      <c r="I12" s="22">
        <v>4.3900574391087419</v>
      </c>
      <c r="J12" s="22">
        <v>3.5303751091985798</v>
      </c>
      <c r="K12" s="22">
        <v>4.5755336044624269</v>
      </c>
      <c r="L12" s="22">
        <v>2.4769069138628979</v>
      </c>
      <c r="M12" s="22">
        <v>1.6879621451085436</v>
      </c>
      <c r="N12" s="22">
        <v>1.0881643522240487</v>
      </c>
      <c r="O12" s="22">
        <v>1.6120973675212098</v>
      </c>
      <c r="P12" s="23">
        <v>2.5035331426512961</v>
      </c>
      <c r="Q12" s="21">
        <v>4.5755336044624269</v>
      </c>
      <c r="R12" s="24">
        <v>1.0881643522240487</v>
      </c>
      <c r="S12" s="25">
        <v>3.0631008388229994</v>
      </c>
      <c r="T12" s="48"/>
      <c r="U12" s="48"/>
      <c r="V12" s="48"/>
      <c r="W12" s="48"/>
      <c r="X12" s="48"/>
    </row>
    <row r="13" spans="1:24" x14ac:dyDescent="0.15">
      <c r="A13" s="38" t="s">
        <v>63</v>
      </c>
      <c r="B13" s="7">
        <v>10</v>
      </c>
      <c r="C13" s="9" t="s">
        <v>8</v>
      </c>
      <c r="D13" s="16" t="s">
        <v>53</v>
      </c>
      <c r="E13" s="21">
        <v>15.73372889156874</v>
      </c>
      <c r="F13" s="22">
        <v>12.282476021631327</v>
      </c>
      <c r="G13" s="22">
        <v>6.3933014556022618</v>
      </c>
      <c r="H13" s="22">
        <v>11.944950385175211</v>
      </c>
      <c r="I13" s="22">
        <v>19.874664993078046</v>
      </c>
      <c r="J13" s="22">
        <v>12.446322662634071</v>
      </c>
      <c r="K13" s="22">
        <v>13.609883777106376</v>
      </c>
      <c r="L13" s="22">
        <v>6.6811477054172297</v>
      </c>
      <c r="M13" s="105">
        <v>5.5292887367309742</v>
      </c>
      <c r="N13" s="22">
        <v>2.4829277787896813</v>
      </c>
      <c r="O13" s="22">
        <v>7.0026267951400696</v>
      </c>
      <c r="P13" s="23">
        <v>9.0276536473105988</v>
      </c>
      <c r="Q13" s="21">
        <v>19.874664993078046</v>
      </c>
      <c r="R13" s="24">
        <v>2.4829277787896813</v>
      </c>
      <c r="S13" s="25">
        <v>10.423617767072006</v>
      </c>
      <c r="T13" s="48"/>
      <c r="U13" s="48"/>
      <c r="V13" s="48"/>
      <c r="W13" s="48"/>
      <c r="X13" s="48"/>
    </row>
    <row r="14" spans="1:24" x14ac:dyDescent="0.15">
      <c r="A14" s="38" t="s">
        <v>63</v>
      </c>
      <c r="B14" s="8">
        <v>11</v>
      </c>
      <c r="C14" s="9" t="s">
        <v>8</v>
      </c>
      <c r="D14" s="62" t="s">
        <v>56</v>
      </c>
      <c r="E14" s="21">
        <v>19.112073728592819</v>
      </c>
      <c r="F14" s="22">
        <v>11.718603017031617</v>
      </c>
      <c r="G14" s="22">
        <v>6.6594770424171843</v>
      </c>
      <c r="H14" s="22">
        <v>12.038585572936984</v>
      </c>
      <c r="I14" s="22">
        <v>18.148565252761905</v>
      </c>
      <c r="J14" s="22">
        <v>13.295309369436552</v>
      </c>
      <c r="K14" s="22">
        <v>16.507028941202758</v>
      </c>
      <c r="L14" s="22">
        <v>7.1691392722909821</v>
      </c>
      <c r="M14" s="22">
        <v>4.9965148588056651</v>
      </c>
      <c r="N14" s="22">
        <v>6.0376352483309779</v>
      </c>
      <c r="O14" s="22">
        <v>5.9774133143955588</v>
      </c>
      <c r="P14" s="23">
        <v>9.9797204357312737</v>
      </c>
      <c r="Q14" s="21">
        <v>19.112073728592819</v>
      </c>
      <c r="R14" s="24">
        <v>4.9965148588056651</v>
      </c>
      <c r="S14" s="25">
        <v>10.788252595162481</v>
      </c>
      <c r="T14" s="48"/>
      <c r="U14" s="48"/>
      <c r="V14" s="48"/>
      <c r="W14" s="48"/>
      <c r="X14" s="48"/>
    </row>
    <row r="15" spans="1:24" x14ac:dyDescent="0.15">
      <c r="A15" s="38" t="s">
        <v>63</v>
      </c>
      <c r="B15" s="7">
        <v>12</v>
      </c>
      <c r="C15" s="9" t="s">
        <v>8</v>
      </c>
      <c r="D15" s="16" t="s">
        <v>57</v>
      </c>
      <c r="E15" s="21">
        <v>11.340592325958507</v>
      </c>
      <c r="F15" s="22">
        <v>6.6214538382758352</v>
      </c>
      <c r="G15" s="22">
        <v>3.1350533046753775</v>
      </c>
      <c r="H15" s="22">
        <v>4.9758868644514447</v>
      </c>
      <c r="I15" s="22">
        <v>7.7043297690466614</v>
      </c>
      <c r="J15" s="22">
        <v>6.787666734197864</v>
      </c>
      <c r="K15" s="22">
        <v>8.4302188167676828</v>
      </c>
      <c r="L15" s="22">
        <v>5.9024679316495305</v>
      </c>
      <c r="M15" s="22">
        <v>4.6891987501342749</v>
      </c>
      <c r="N15" s="22">
        <v>5.4612594166650617</v>
      </c>
      <c r="O15" s="22">
        <v>5.3918937125745048</v>
      </c>
      <c r="P15" s="23">
        <v>7.6034864247875662</v>
      </c>
      <c r="Q15" s="21">
        <v>11.340592325958507</v>
      </c>
      <c r="R15" s="24">
        <v>3.1350533046753775</v>
      </c>
      <c r="S15" s="25">
        <v>6.3639012924379781</v>
      </c>
      <c r="T15" s="48"/>
      <c r="U15" s="48"/>
      <c r="V15" s="48"/>
      <c r="W15" s="48"/>
      <c r="X15" s="48"/>
    </row>
    <row r="16" spans="1:24" x14ac:dyDescent="0.15">
      <c r="A16" s="38" t="s">
        <v>63</v>
      </c>
      <c r="B16" s="8">
        <v>13</v>
      </c>
      <c r="C16" s="9" t="s">
        <v>8</v>
      </c>
      <c r="D16" s="16" t="s">
        <v>58</v>
      </c>
      <c r="E16" s="21">
        <v>10.345721113537824</v>
      </c>
      <c r="F16" s="22">
        <v>6.9776879939453815</v>
      </c>
      <c r="G16" s="22">
        <v>4.9177011279467946</v>
      </c>
      <c r="H16" s="22">
        <v>8.0432333906722508</v>
      </c>
      <c r="I16" s="22">
        <v>11.015677220759015</v>
      </c>
      <c r="J16" s="22">
        <v>7.4438988266543351</v>
      </c>
      <c r="K16" s="22">
        <v>10.02628476539738</v>
      </c>
      <c r="L16" s="22">
        <v>6.3868227679649197</v>
      </c>
      <c r="M16" s="22">
        <v>4.7095052365066516</v>
      </c>
      <c r="N16" s="22">
        <v>4.4818704013814701</v>
      </c>
      <c r="O16" s="22">
        <v>4.0457222581615149</v>
      </c>
      <c r="P16" s="23">
        <v>6.1965360690102456</v>
      </c>
      <c r="Q16" s="21">
        <v>11.015677220759015</v>
      </c>
      <c r="R16" s="24">
        <v>4.0457222581615149</v>
      </c>
      <c r="S16" s="25">
        <v>7.0256569294518068</v>
      </c>
      <c r="T16" s="48"/>
      <c r="U16" s="48"/>
      <c r="V16" s="48"/>
      <c r="W16" s="48"/>
      <c r="X16" s="48"/>
    </row>
    <row r="17" spans="1:24" x14ac:dyDescent="0.15">
      <c r="A17" s="38" t="s">
        <v>63</v>
      </c>
      <c r="B17" s="7">
        <v>14</v>
      </c>
      <c r="C17" s="9" t="s">
        <v>8</v>
      </c>
      <c r="D17" s="16" t="s">
        <v>9</v>
      </c>
      <c r="E17" s="21">
        <v>8.7381829126439712</v>
      </c>
      <c r="F17" s="22">
        <v>5.873638552786697</v>
      </c>
      <c r="G17" s="22">
        <v>4.1233344300413339</v>
      </c>
      <c r="H17" s="22">
        <v>6.935961180882896</v>
      </c>
      <c r="I17" s="22">
        <v>8.2044741096596141</v>
      </c>
      <c r="J17" s="22">
        <v>4.9720251428431776</v>
      </c>
      <c r="K17" s="22">
        <v>8.6917894491238563</v>
      </c>
      <c r="L17" s="22">
        <v>3.6190078308532923</v>
      </c>
      <c r="M17" s="22">
        <v>2.3260856970918673</v>
      </c>
      <c r="N17" s="22">
        <v>2.6499926763423534</v>
      </c>
      <c r="O17" s="22">
        <v>2.7584256052077749</v>
      </c>
      <c r="P17" s="23">
        <v>4.0636939106535639</v>
      </c>
      <c r="Q17" s="21">
        <v>8.7381829126439712</v>
      </c>
      <c r="R17" s="24">
        <v>2.3260856970918673</v>
      </c>
      <c r="S17" s="25">
        <v>5.2682603293597534</v>
      </c>
      <c r="T17" s="48"/>
      <c r="U17" s="48"/>
      <c r="V17" s="48"/>
      <c r="W17" s="48"/>
      <c r="X17" s="48"/>
    </row>
    <row r="18" spans="1:24" x14ac:dyDescent="0.15">
      <c r="A18" s="38" t="s">
        <v>64</v>
      </c>
      <c r="B18" s="8">
        <v>15</v>
      </c>
      <c r="C18" s="9" t="s">
        <v>10</v>
      </c>
      <c r="D18" s="16" t="s">
        <v>11</v>
      </c>
      <c r="E18" s="21">
        <v>2.6600094543036188</v>
      </c>
      <c r="F18" s="22">
        <v>2.3133629837241454</v>
      </c>
      <c r="G18" s="22">
        <v>1.2549396260596586</v>
      </c>
      <c r="H18" s="22">
        <v>1.1230580632266383</v>
      </c>
      <c r="I18" s="22">
        <v>1.2162320721357005</v>
      </c>
      <c r="J18" s="22">
        <v>0.96557823469261828</v>
      </c>
      <c r="K18" s="105">
        <v>1.6436842045697169</v>
      </c>
      <c r="L18" s="105">
        <v>0.6426169003058978</v>
      </c>
      <c r="M18" s="22">
        <v>0.66511454883218035</v>
      </c>
      <c r="N18" s="105">
        <v>0.65701546896155449</v>
      </c>
      <c r="O18" s="22" t="s">
        <v>49</v>
      </c>
      <c r="P18" s="108">
        <v>1.5815628969607802</v>
      </c>
      <c r="Q18" s="21">
        <v>2.6600094543036188</v>
      </c>
      <c r="R18" s="24">
        <v>0.66511454883218035</v>
      </c>
      <c r="S18" s="114">
        <v>1.3099232405497243</v>
      </c>
      <c r="T18" s="48"/>
      <c r="U18" s="48"/>
      <c r="V18" s="48"/>
      <c r="W18" s="48"/>
      <c r="X18" s="48"/>
    </row>
    <row r="19" spans="1:24" x14ac:dyDescent="0.15">
      <c r="A19" s="38" t="s">
        <v>62</v>
      </c>
      <c r="B19" s="7">
        <v>16</v>
      </c>
      <c r="C19" s="9" t="s">
        <v>12</v>
      </c>
      <c r="D19" s="16" t="s">
        <v>13</v>
      </c>
      <c r="E19" s="21">
        <v>4.4385569162905556</v>
      </c>
      <c r="F19" s="22">
        <v>4.1776176310093618</v>
      </c>
      <c r="G19" s="22">
        <v>3.5108931878745944</v>
      </c>
      <c r="H19" s="22">
        <v>2.4198048505029397</v>
      </c>
      <c r="I19" s="22">
        <v>3.298573330720016</v>
      </c>
      <c r="J19" s="22">
        <v>2.6882733366388103</v>
      </c>
      <c r="K19" s="22">
        <v>4.1867539753012144</v>
      </c>
      <c r="L19" s="105">
        <v>2.9003066563671744</v>
      </c>
      <c r="M19" s="22">
        <v>2.6769220129650426</v>
      </c>
      <c r="N19" s="105">
        <v>2.916051833383297</v>
      </c>
      <c r="O19" s="22">
        <v>3.2134680577835715</v>
      </c>
      <c r="P19" s="23">
        <v>4.4074782304634166</v>
      </c>
      <c r="Q19" s="21">
        <v>4.4385569162905556</v>
      </c>
      <c r="R19" s="24">
        <v>2.4198048505029397</v>
      </c>
      <c r="S19" s="25">
        <v>3.3737135507462752</v>
      </c>
      <c r="T19" s="48"/>
      <c r="U19" s="48"/>
      <c r="V19" s="48"/>
      <c r="W19" s="48"/>
      <c r="X19" s="48"/>
    </row>
    <row r="20" spans="1:24" x14ac:dyDescent="0.15">
      <c r="A20" s="38" t="s">
        <v>62</v>
      </c>
      <c r="B20" s="8">
        <v>17</v>
      </c>
      <c r="C20" s="9" t="s">
        <v>14</v>
      </c>
      <c r="D20" s="16" t="s">
        <v>15</v>
      </c>
      <c r="E20" s="21">
        <v>8.2608178403356423</v>
      </c>
      <c r="F20" s="22">
        <v>5.2054717744264707</v>
      </c>
      <c r="G20" s="22">
        <v>2.9863199942552305</v>
      </c>
      <c r="H20" s="22">
        <v>1.4902280156550289</v>
      </c>
      <c r="I20" s="22">
        <v>1.798140237836265</v>
      </c>
      <c r="J20" s="105">
        <v>1.3706067556179027</v>
      </c>
      <c r="K20" s="22">
        <v>2.4802994813464241</v>
      </c>
      <c r="L20" s="22">
        <v>2.4734698790790319</v>
      </c>
      <c r="M20" s="22">
        <v>3.968380872164833</v>
      </c>
      <c r="N20" s="105">
        <v>4.3511745995831586</v>
      </c>
      <c r="O20" s="105">
        <v>2.6432343937659315</v>
      </c>
      <c r="P20" s="23">
        <v>4.2171616588637555</v>
      </c>
      <c r="Q20" s="21">
        <v>8.2608178403356423</v>
      </c>
      <c r="R20" s="24">
        <v>1.4902280156550289</v>
      </c>
      <c r="S20" s="25">
        <v>3.4692729547515819</v>
      </c>
      <c r="T20" s="48"/>
      <c r="U20" s="48"/>
      <c r="V20" s="48"/>
      <c r="W20" s="48"/>
      <c r="X20" s="48"/>
    </row>
    <row r="21" spans="1:24" x14ac:dyDescent="0.15">
      <c r="A21" s="38" t="s">
        <v>62</v>
      </c>
      <c r="B21" s="7">
        <v>18</v>
      </c>
      <c r="C21" s="9" t="s">
        <v>16</v>
      </c>
      <c r="D21" s="16" t="s">
        <v>17</v>
      </c>
      <c r="E21" s="49">
        <v>8.4374449731949124</v>
      </c>
      <c r="F21" s="50">
        <v>6.8928898737558537</v>
      </c>
      <c r="G21" s="50">
        <v>4.8892852064565497</v>
      </c>
      <c r="H21" s="50">
        <v>3.569940559124801</v>
      </c>
      <c r="I21" s="50">
        <v>6.0594872950089043</v>
      </c>
      <c r="J21" s="50">
        <v>5.4935485428238797</v>
      </c>
      <c r="K21" s="50">
        <v>10.876246338293287</v>
      </c>
      <c r="L21" s="22">
        <v>4.3580398883395546</v>
      </c>
      <c r="M21" s="22">
        <v>5.1546094376319216</v>
      </c>
      <c r="N21" s="105">
        <v>6.8248453354641283</v>
      </c>
      <c r="O21" s="22" t="s">
        <v>49</v>
      </c>
      <c r="P21" s="23" t="s">
        <v>49</v>
      </c>
      <c r="Q21" s="21">
        <v>10.876246338293287</v>
      </c>
      <c r="R21" s="24">
        <v>3.569940559124801</v>
      </c>
      <c r="S21" s="114">
        <v>6.1252521755507097</v>
      </c>
      <c r="T21" s="48"/>
      <c r="U21" s="48"/>
      <c r="V21" s="48"/>
      <c r="W21" s="48"/>
      <c r="X21" s="48"/>
    </row>
    <row r="22" spans="1:24" x14ac:dyDescent="0.15">
      <c r="A22" s="38" t="s">
        <v>64</v>
      </c>
      <c r="B22" s="8">
        <v>19</v>
      </c>
      <c r="C22" s="9" t="s">
        <v>18</v>
      </c>
      <c r="D22" s="16" t="s">
        <v>19</v>
      </c>
      <c r="E22" s="21">
        <v>3.4782755465325694</v>
      </c>
      <c r="F22" s="22">
        <v>1.9572901066659529</v>
      </c>
      <c r="G22" s="22">
        <v>1.1860527757214678</v>
      </c>
      <c r="H22" s="22">
        <v>2.2519383373151078</v>
      </c>
      <c r="I22" s="22">
        <v>1.9950143158587346</v>
      </c>
      <c r="J22" s="22">
        <v>1.1636439064639932</v>
      </c>
      <c r="K22" s="22">
        <v>2.2981844372772224</v>
      </c>
      <c r="L22" s="22">
        <v>1.0805675171151341</v>
      </c>
      <c r="M22" s="22">
        <v>1.3096235450745168</v>
      </c>
      <c r="N22" s="22">
        <v>1.0598194245248398</v>
      </c>
      <c r="O22" s="22">
        <v>1.6378785947939269</v>
      </c>
      <c r="P22" s="23">
        <v>2.0310020877798691</v>
      </c>
      <c r="Q22" s="21">
        <v>3.4782755465325694</v>
      </c>
      <c r="R22" s="24">
        <v>1.0598194245248398</v>
      </c>
      <c r="S22" s="25">
        <v>1.7910569407044259</v>
      </c>
      <c r="T22" s="48"/>
      <c r="U22" s="48"/>
      <c r="V22" s="48"/>
      <c r="W22" s="48"/>
      <c r="X22" s="48"/>
    </row>
    <row r="23" spans="1:24" x14ac:dyDescent="0.15">
      <c r="A23" s="38" t="s">
        <v>64</v>
      </c>
      <c r="B23" s="7">
        <v>20</v>
      </c>
      <c r="C23" s="9" t="s">
        <v>20</v>
      </c>
      <c r="D23" s="16" t="s">
        <v>21</v>
      </c>
      <c r="E23" s="21">
        <v>9.8763875552897105</v>
      </c>
      <c r="F23" s="22">
        <v>7.0524397644383923</v>
      </c>
      <c r="G23" s="22">
        <v>6.1002630165933454</v>
      </c>
      <c r="H23" s="22">
        <v>11.388421647998317</v>
      </c>
      <c r="I23" s="22">
        <v>12.788999876442949</v>
      </c>
      <c r="J23" s="22">
        <v>10.728896465940148</v>
      </c>
      <c r="K23" s="22">
        <v>5.8157115976799467</v>
      </c>
      <c r="L23" s="22">
        <v>3.2998589619557785</v>
      </c>
      <c r="M23" s="22">
        <v>2.8602524596014511</v>
      </c>
      <c r="N23" s="22">
        <v>3.4458997485336589</v>
      </c>
      <c r="O23" s="22">
        <v>4.1227573830300681</v>
      </c>
      <c r="P23" s="23">
        <v>5.4831106450861249</v>
      </c>
      <c r="Q23" s="21">
        <v>12.788999876442949</v>
      </c>
      <c r="R23" s="24">
        <v>2.8602524596014511</v>
      </c>
      <c r="S23" s="25">
        <v>6.7867466251441595</v>
      </c>
      <c r="T23" s="48"/>
      <c r="U23" s="48"/>
      <c r="V23" s="48"/>
      <c r="W23" s="48"/>
      <c r="X23" s="48"/>
    </row>
    <row r="24" spans="1:24" x14ac:dyDescent="0.15">
      <c r="A24" s="38" t="s">
        <v>64</v>
      </c>
      <c r="B24" s="8">
        <v>21</v>
      </c>
      <c r="C24" s="9" t="s">
        <v>22</v>
      </c>
      <c r="D24" s="16" t="s">
        <v>44</v>
      </c>
      <c r="E24" s="21">
        <v>5.506526062994312</v>
      </c>
      <c r="F24" s="22">
        <v>4.3389420822981482</v>
      </c>
      <c r="G24" s="22">
        <v>3.8567249320132517</v>
      </c>
      <c r="H24" s="22">
        <v>7.9750761495209108</v>
      </c>
      <c r="I24" s="22">
        <v>7.7488049141824522</v>
      </c>
      <c r="J24" s="22">
        <v>3.251557102102173</v>
      </c>
      <c r="K24" s="22">
        <v>5.7904152349262699</v>
      </c>
      <c r="L24" s="22">
        <v>2.4580039483631162</v>
      </c>
      <c r="M24" s="22">
        <v>3.7468408332505665</v>
      </c>
      <c r="N24" s="22">
        <v>3.9796094193988099</v>
      </c>
      <c r="O24" s="22">
        <v>4.1867804546571143</v>
      </c>
      <c r="P24" s="23">
        <v>5.4757127511444539</v>
      </c>
      <c r="Q24" s="21">
        <v>4.6151915467067832</v>
      </c>
      <c r="R24" s="24">
        <v>1.7595943320595235</v>
      </c>
      <c r="S24" s="25">
        <v>5.0063092241120319</v>
      </c>
      <c r="T24" s="48"/>
      <c r="U24" s="48"/>
      <c r="V24" s="48"/>
      <c r="W24" s="48"/>
      <c r="X24" s="48"/>
    </row>
    <row r="25" spans="1:24" x14ac:dyDescent="0.15">
      <c r="A25" s="38" t="s">
        <v>64</v>
      </c>
      <c r="B25" s="7">
        <v>22</v>
      </c>
      <c r="C25" s="9" t="s">
        <v>23</v>
      </c>
      <c r="D25" s="16" t="s">
        <v>24</v>
      </c>
      <c r="E25" s="21">
        <v>8.4449469119694012</v>
      </c>
      <c r="F25" s="22">
        <v>5.9881570168892555</v>
      </c>
      <c r="G25" s="22">
        <v>3.6658646782261717</v>
      </c>
      <c r="H25" s="22">
        <v>11.736331014729238</v>
      </c>
      <c r="I25" s="22">
        <v>9.1191161048196605</v>
      </c>
      <c r="J25" s="22">
        <v>10.314260463734071</v>
      </c>
      <c r="K25" s="22">
        <v>5.8800666571980145</v>
      </c>
      <c r="L25" s="22">
        <v>3.8083420701313302</v>
      </c>
      <c r="M25" s="22">
        <v>4.2200364259333538</v>
      </c>
      <c r="N25" s="22">
        <v>4.2611012733538667</v>
      </c>
      <c r="O25" s="22">
        <v>4.0507075381399371</v>
      </c>
      <c r="P25" s="23">
        <v>5.4792014358986183</v>
      </c>
      <c r="Q25" s="21">
        <v>11.736331014729238</v>
      </c>
      <c r="R25" s="24">
        <v>3.6658646782261717</v>
      </c>
      <c r="S25" s="25">
        <v>6.435980398746449</v>
      </c>
      <c r="T25" s="48"/>
      <c r="U25" s="48"/>
      <c r="V25" s="48"/>
      <c r="W25" s="48"/>
      <c r="X25" s="48"/>
    </row>
    <row r="26" spans="1:24" x14ac:dyDescent="0.15">
      <c r="A26" s="38" t="s">
        <v>62</v>
      </c>
      <c r="B26" s="8">
        <v>23</v>
      </c>
      <c r="C26" s="9" t="s">
        <v>25</v>
      </c>
      <c r="D26" s="16" t="s">
        <v>65</v>
      </c>
      <c r="E26" s="49">
        <v>5.0425693245157781</v>
      </c>
      <c r="F26" s="22">
        <v>4.4242169138518328</v>
      </c>
      <c r="G26" s="22">
        <v>3.7296793777010646</v>
      </c>
      <c r="H26" s="22">
        <v>2.5234521758196329</v>
      </c>
      <c r="I26" s="22">
        <v>5.4815806545875798</v>
      </c>
      <c r="J26" s="22">
        <v>5.2460787403898257</v>
      </c>
      <c r="K26" s="22">
        <v>4.0909885111498747</v>
      </c>
      <c r="L26" s="105">
        <v>1.9193957558319918</v>
      </c>
      <c r="M26" s="22">
        <v>4.9759819960705531</v>
      </c>
      <c r="N26" s="22">
        <v>4.6172019960284603</v>
      </c>
      <c r="O26" s="22">
        <v>4.5702031435536661</v>
      </c>
      <c r="P26" s="23">
        <v>4.358288770053476</v>
      </c>
      <c r="Q26" s="21">
        <v>5.4815806545875798</v>
      </c>
      <c r="R26" s="24">
        <v>2.5234521758196329</v>
      </c>
      <c r="S26" s="25">
        <v>4.3012211088208243</v>
      </c>
      <c r="T26" s="48"/>
      <c r="U26" s="48"/>
      <c r="V26" s="48"/>
      <c r="W26" s="48"/>
      <c r="X26" s="48"/>
    </row>
    <row r="27" spans="1:24" x14ac:dyDescent="0.15">
      <c r="A27" s="38" t="s">
        <v>66</v>
      </c>
      <c r="B27" s="7">
        <v>24</v>
      </c>
      <c r="C27" s="9" t="s">
        <v>26</v>
      </c>
      <c r="D27" s="16" t="s">
        <v>27</v>
      </c>
      <c r="E27" s="21">
        <v>7.6423221166544772</v>
      </c>
      <c r="F27" s="22">
        <v>4.5816071606335482</v>
      </c>
      <c r="G27" s="22">
        <v>3.1265735784924589</v>
      </c>
      <c r="H27" s="22">
        <v>2.9426890398903587</v>
      </c>
      <c r="I27" s="22">
        <v>4.4069128214774418</v>
      </c>
      <c r="J27" s="22">
        <v>2.7904853058331347</v>
      </c>
      <c r="K27" s="22">
        <v>4.7788295074760097</v>
      </c>
      <c r="L27" s="22">
        <v>3.6335630347978674</v>
      </c>
      <c r="M27" s="22">
        <v>4.5021433280025365</v>
      </c>
      <c r="N27" s="22">
        <v>5.147900614516737</v>
      </c>
      <c r="O27" s="22">
        <v>5.1325497450974114</v>
      </c>
      <c r="P27" s="23">
        <v>5.7736621725195185</v>
      </c>
      <c r="Q27" s="21">
        <v>7.6423221166544772</v>
      </c>
      <c r="R27" s="24">
        <v>2.7904853058331347</v>
      </c>
      <c r="S27" s="25">
        <v>4.516250853362541</v>
      </c>
      <c r="T27" s="48"/>
      <c r="U27" s="48"/>
      <c r="V27" s="48"/>
      <c r="W27" s="48"/>
      <c r="X27" s="48"/>
    </row>
    <row r="28" spans="1:24" x14ac:dyDescent="0.15">
      <c r="A28" s="38" t="s">
        <v>66</v>
      </c>
      <c r="B28" s="8">
        <v>25</v>
      </c>
      <c r="C28" s="9" t="s">
        <v>42</v>
      </c>
      <c r="D28" s="16" t="s">
        <v>43</v>
      </c>
      <c r="E28" s="21">
        <v>7.8257796504279309</v>
      </c>
      <c r="F28" s="22">
        <v>4.9561474503335763</v>
      </c>
      <c r="G28" s="22">
        <v>2.2757361910157119</v>
      </c>
      <c r="H28" s="22">
        <v>3.5255101685794026</v>
      </c>
      <c r="I28" s="22">
        <v>5.7041267111164409</v>
      </c>
      <c r="J28" s="22">
        <v>3.8906235511670468</v>
      </c>
      <c r="K28" s="22">
        <v>5.0904910448719427</v>
      </c>
      <c r="L28" s="22">
        <v>4.2970523522365642</v>
      </c>
      <c r="M28" s="22">
        <v>5.3004575398441514</v>
      </c>
      <c r="N28" s="22">
        <v>6.1798060896601408</v>
      </c>
      <c r="O28" s="22">
        <v>6.4491870856311051</v>
      </c>
      <c r="P28" s="23">
        <v>6.6588833085704291</v>
      </c>
      <c r="Q28" s="21">
        <v>7.8257796504279309</v>
      </c>
      <c r="R28" s="24">
        <v>2.2757361910157119</v>
      </c>
      <c r="S28" s="25">
        <v>5.0874523363156179</v>
      </c>
      <c r="T28" s="48"/>
      <c r="U28" s="48"/>
      <c r="V28" s="48"/>
      <c r="W28" s="48"/>
      <c r="X28" s="48"/>
    </row>
    <row r="29" spans="1:24" x14ac:dyDescent="0.15">
      <c r="A29" s="38" t="s">
        <v>66</v>
      </c>
      <c r="B29" s="7">
        <v>26</v>
      </c>
      <c r="C29" s="60" t="s">
        <v>28</v>
      </c>
      <c r="D29" s="62" t="s">
        <v>29</v>
      </c>
      <c r="E29" s="49">
        <v>9.0692553739866053</v>
      </c>
      <c r="F29" s="50">
        <v>9.6038845943465372</v>
      </c>
      <c r="G29" s="50">
        <v>4.6983780879086128</v>
      </c>
      <c r="H29" s="50">
        <v>6.3106740509442254</v>
      </c>
      <c r="I29" s="50">
        <v>7.7167765407210736</v>
      </c>
      <c r="J29" s="50">
        <v>5.1928902489926445</v>
      </c>
      <c r="K29" s="50">
        <v>5.1782846855213327</v>
      </c>
      <c r="L29" s="50">
        <v>4.3136280612189308</v>
      </c>
      <c r="M29" s="50">
        <v>3.7874177735084444</v>
      </c>
      <c r="N29" s="50">
        <v>4.871278834085695</v>
      </c>
      <c r="O29" s="50">
        <v>5.5372260366305142</v>
      </c>
      <c r="P29" s="51">
        <v>6.0347737865141253</v>
      </c>
      <c r="Q29" s="49">
        <v>9.6038845943465372</v>
      </c>
      <c r="R29" s="52">
        <v>3.7874177735084444</v>
      </c>
      <c r="S29" s="53">
        <v>5.920505387453912</v>
      </c>
      <c r="T29" s="48"/>
      <c r="U29" s="48"/>
      <c r="V29" s="48"/>
      <c r="W29" s="48"/>
      <c r="X29" s="48"/>
    </row>
    <row r="30" spans="1:24" x14ac:dyDescent="0.15">
      <c r="A30" s="38" t="s">
        <v>66</v>
      </c>
      <c r="B30" s="8">
        <v>27</v>
      </c>
      <c r="C30" s="9" t="s">
        <v>30</v>
      </c>
      <c r="D30" s="16" t="s">
        <v>31</v>
      </c>
      <c r="E30" s="21">
        <v>9.5042844971912235</v>
      </c>
      <c r="F30" s="22">
        <v>6.9040978114631324</v>
      </c>
      <c r="G30" s="22">
        <v>4.6348092983987872</v>
      </c>
      <c r="H30" s="22">
        <v>8.4199061407845814</v>
      </c>
      <c r="I30" s="22">
        <v>8.2965531766995557</v>
      </c>
      <c r="J30" s="22">
        <v>4.6187690376942552</v>
      </c>
      <c r="K30" s="22">
        <v>4.5198923756160481</v>
      </c>
      <c r="L30" s="22">
        <v>4.4359208079318853</v>
      </c>
      <c r="M30" s="22">
        <v>4.8817860507021367</v>
      </c>
      <c r="N30" s="22">
        <v>5.5665832386384295</v>
      </c>
      <c r="O30" s="22">
        <v>4.1551987129779917</v>
      </c>
      <c r="P30" s="23">
        <v>6.4379368774052681</v>
      </c>
      <c r="Q30" s="21">
        <v>9.5042844971912235</v>
      </c>
      <c r="R30" s="24">
        <v>4.1551987129779917</v>
      </c>
      <c r="S30" s="25">
        <v>6.0454101995197247</v>
      </c>
      <c r="T30" s="48"/>
      <c r="U30" s="48"/>
      <c r="V30" s="48"/>
      <c r="W30" s="48"/>
      <c r="X30" s="48"/>
    </row>
    <row r="31" spans="1:24" x14ac:dyDescent="0.15">
      <c r="A31" s="38" t="s">
        <v>67</v>
      </c>
      <c r="B31" s="7">
        <v>28</v>
      </c>
      <c r="C31" s="9" t="s">
        <v>32</v>
      </c>
      <c r="D31" s="10" t="s">
        <v>73</v>
      </c>
      <c r="E31" s="110">
        <v>13.283999667312223</v>
      </c>
      <c r="F31" s="22">
        <v>8.8963950331297976</v>
      </c>
      <c r="G31" s="22">
        <v>13.255549074401806</v>
      </c>
      <c r="H31" s="22">
        <v>16.769301138880277</v>
      </c>
      <c r="I31" s="22">
        <v>8.7937059210297868</v>
      </c>
      <c r="J31" s="22">
        <v>13.431370444085731</v>
      </c>
      <c r="K31" s="22">
        <v>14.627630348675032</v>
      </c>
      <c r="L31" s="22">
        <v>15.19927501643023</v>
      </c>
      <c r="M31" s="22">
        <v>19.367401314745113</v>
      </c>
      <c r="N31" s="22">
        <v>16.962049491859915</v>
      </c>
      <c r="O31" s="22">
        <v>11.717235817866769</v>
      </c>
      <c r="P31" s="23">
        <v>23.335724032089402</v>
      </c>
      <c r="Q31" s="21">
        <v>23.335724032089402</v>
      </c>
      <c r="R31" s="24">
        <v>8.7937059210297868</v>
      </c>
      <c r="S31" s="25">
        <v>14.985275055172027</v>
      </c>
      <c r="T31" s="48"/>
      <c r="U31" s="48"/>
      <c r="V31" s="48"/>
      <c r="W31" s="48"/>
      <c r="X31" s="48"/>
    </row>
    <row r="32" spans="1:24" ht="14.25" thickBot="1" x14ac:dyDescent="0.2">
      <c r="A32" s="38" t="s">
        <v>67</v>
      </c>
      <c r="B32" s="11">
        <v>29</v>
      </c>
      <c r="C32" s="12" t="s">
        <v>32</v>
      </c>
      <c r="D32" s="13" t="s">
        <v>40</v>
      </c>
      <c r="E32" s="54">
        <v>9.1208556540000885</v>
      </c>
      <c r="F32" s="55">
        <v>15.577744959270548</v>
      </c>
      <c r="G32" s="112">
        <v>14.819825239790912</v>
      </c>
      <c r="H32" s="112">
        <v>21.838013160577532</v>
      </c>
      <c r="I32" s="55">
        <v>19.567828652235139</v>
      </c>
      <c r="J32" s="55" t="s">
        <v>49</v>
      </c>
      <c r="K32" s="55">
        <v>32.951864879215208</v>
      </c>
      <c r="L32" s="55">
        <v>22.569317142043946</v>
      </c>
      <c r="M32" s="55">
        <v>24.887750023677913</v>
      </c>
      <c r="N32" s="55">
        <v>21.19607500814157</v>
      </c>
      <c r="O32" s="55">
        <v>21.148324019994924</v>
      </c>
      <c r="P32" s="56">
        <v>27.048791140207495</v>
      </c>
      <c r="Q32" s="54">
        <v>32.951864879215208</v>
      </c>
      <c r="R32" s="57">
        <v>9.1208556540000885</v>
      </c>
      <c r="S32" s="58">
        <v>21.346298700206692</v>
      </c>
      <c r="T32" s="48"/>
      <c r="U32" s="48"/>
      <c r="V32" s="48"/>
      <c r="W32" s="48"/>
      <c r="X32" s="48"/>
    </row>
    <row r="33" spans="1:22" s="31" customFormat="1" x14ac:dyDescent="0.15">
      <c r="A33" s="40"/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22" s="31" customFormat="1" x14ac:dyDescent="0.15">
      <c r="A34" s="40"/>
      <c r="C34" s="32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V34" s="35"/>
    </row>
    <row r="35" spans="1:22" x14ac:dyDescent="0.15">
      <c r="V35" s="35"/>
    </row>
    <row r="36" spans="1:22" x14ac:dyDescent="0.15">
      <c r="V36" s="35"/>
    </row>
    <row r="37" spans="1:22" x14ac:dyDescent="0.15">
      <c r="C37" s="74" t="s">
        <v>33</v>
      </c>
      <c r="D37" s="1" t="s">
        <v>54</v>
      </c>
      <c r="E37" s="1"/>
      <c r="F37" s="62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V37" s="35"/>
    </row>
    <row r="38" spans="1:22" x14ac:dyDescent="0.15">
      <c r="C38" s="73" t="s">
        <v>33</v>
      </c>
      <c r="D38" s="1" t="s">
        <v>55</v>
      </c>
      <c r="E38" s="1"/>
      <c r="F38" s="62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V38" s="35"/>
    </row>
    <row r="39" spans="1:22" x14ac:dyDescent="0.15">
      <c r="C39" s="72" t="s">
        <v>34</v>
      </c>
      <c r="D39" s="62" t="s">
        <v>35</v>
      </c>
      <c r="E39" s="1"/>
      <c r="F39" s="62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V39" s="35"/>
    </row>
    <row r="40" spans="1:22" x14ac:dyDescent="0.15">
      <c r="C40" s="36" t="s">
        <v>33</v>
      </c>
      <c r="D40" s="62" t="s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V40" s="35"/>
    </row>
    <row r="41" spans="1:22" x14ac:dyDescent="0.15"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35"/>
    </row>
  </sheetData>
  <phoneticPr fontId="1"/>
  <conditionalFormatting sqref="E33:P34 S33:S34">
    <cfRule type="expression" dxfId="62" priority="5763" stopIfTrue="1">
      <formula>#REF!&gt;E33</formula>
    </cfRule>
  </conditionalFormatting>
  <conditionalFormatting sqref="E4:P32">
    <cfRule type="expression" dxfId="61" priority="5765">
      <formula>E4&lt;#REF!</formula>
    </cfRule>
  </conditionalFormatting>
  <conditionalFormatting sqref="S4:S32">
    <cfRule type="expression" dxfId="60" priority="5766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BFE424B-DDA8-446A-83E2-1F95D58BBE64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DD1FC615-3E62-49C1-92F1-8360550BA0C9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E31:P31</xm:sqref>
        </x14:conditionalFormatting>
        <x14:conditionalFormatting xmlns:xm="http://schemas.microsoft.com/office/excel/2006/main">
          <x14:cfRule type="expression" priority="5710" id="{6841E59B-1E8B-46F5-9BD6-A7FC6939F4D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11" id="{3773DB52-5D6F-4FE5-8F09-AAA6DDF74157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E5:P5</xm:sqref>
        </x14:conditionalFormatting>
        <x14:conditionalFormatting xmlns:xm="http://schemas.microsoft.com/office/excel/2006/main">
          <x14:cfRule type="expression" priority="5712" id="{010617FE-605F-4AA9-B22D-8F809AAF52C0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5713" id="{D67E605D-DC39-46BC-B0DF-A413C8D8B7C8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</xm:sqref>
        </x14:conditionalFormatting>
        <x14:conditionalFormatting xmlns:xm="http://schemas.microsoft.com/office/excel/2006/main">
          <x14:cfRule type="expression" priority="5714" id="{DDA6CAA6-611D-4496-A171-DE8D2AC6A573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SO42-</vt:lpstr>
      <vt:lpstr>nssSO42-</vt:lpstr>
      <vt:lpstr>NO3-</vt:lpstr>
      <vt:lpstr>Cl-</vt:lpstr>
      <vt:lpstr>Na+</vt:lpstr>
      <vt:lpstr>K+</vt:lpstr>
      <vt:lpstr>Ca2+</vt:lpstr>
      <vt:lpstr>nssCa2+</vt:lpstr>
      <vt:lpstr>Mg2+</vt:lpstr>
      <vt:lpstr>NH4+</vt:lpstr>
      <vt:lpstr>HNO3</vt:lpstr>
      <vt:lpstr>SO2</vt:lpstr>
      <vt:lpstr>HCl</vt:lpstr>
      <vt:lpstr>NH3</vt:lpstr>
      <vt:lpstr>流速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2012-12-14T10:55:16Z</cp:lastPrinted>
  <dcterms:created xsi:type="dcterms:W3CDTF">2006-09-13T11:12:02Z</dcterms:created>
  <dcterms:modified xsi:type="dcterms:W3CDTF">2021-02-08T07:29:47Z</dcterms:modified>
</cp:coreProperties>
</file>